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WPF " sheetId="1" r:id="rId1"/>
  </sheets>
  <definedNames>
    <definedName name="_xlnm.Print_Titles" localSheetId="0">'WPF '!$2:$3</definedName>
  </definedNames>
  <calcPr fullCalcOnLoad="1"/>
</workbook>
</file>

<file path=xl/sharedStrings.xml><?xml version="1.0" encoding="utf-8"?>
<sst xmlns="http://schemas.openxmlformats.org/spreadsheetml/2006/main" count="104" uniqueCount="88">
  <si>
    <r>
      <t>Wieloletnia prognoza finansowa</t>
    </r>
    <r>
      <rPr>
        <b/>
        <vertAlign val="superscript"/>
        <sz val="12"/>
        <rFont val="Arial"/>
        <family val="2"/>
      </rPr>
      <t xml:space="preserve">1)
</t>
    </r>
    <r>
      <rPr>
        <b/>
        <sz val="12"/>
        <rFont val="Arial"/>
        <family val="2"/>
      </rPr>
      <t xml:space="preserve"> Gminy Pyrzyce
na lata 2011 – 2020</t>
    </r>
  </si>
  <si>
    <t>Załącznik Nr 1                                           do Uchwały Nr XI/149/11 w sprawie WPF z dnia 29 września 2011r.</t>
  </si>
  <si>
    <t>Lp.</t>
  </si>
  <si>
    <t>Wyszczegółnienie</t>
  </si>
  <si>
    <t>2011r.</t>
  </si>
  <si>
    <t>Prognoza na lata następne</t>
  </si>
  <si>
    <t>Wyszczególnienie</t>
  </si>
  <si>
    <t xml:space="preserve"> Plan wg uchwały budżetowej</t>
  </si>
  <si>
    <t>Plan po zmianach na 29-09-2011r.</t>
  </si>
  <si>
    <t>2012 r.</t>
  </si>
  <si>
    <t>2013 r.</t>
  </si>
  <si>
    <t>2014 r.</t>
  </si>
  <si>
    <t>2015 r.</t>
  </si>
  <si>
    <t>2016 r.</t>
  </si>
  <si>
    <t>2017 r.</t>
  </si>
  <si>
    <t>2018 r.</t>
  </si>
  <si>
    <t>2019 r.</t>
  </si>
  <si>
    <t>2020 r.</t>
  </si>
  <si>
    <t>1.</t>
  </si>
  <si>
    <r>
      <t xml:space="preserve">Dochody ogółem 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, z tego:</t>
    </r>
  </si>
  <si>
    <t>a )</t>
  </si>
  <si>
    <t xml:space="preserve">  dochody bieżące</t>
  </si>
  <si>
    <t>b )</t>
  </si>
  <si>
    <t xml:space="preserve">  dochody majątkowe, w tym:</t>
  </si>
  <si>
    <t xml:space="preserve">  -  ze sprzedaży majątku</t>
  </si>
  <si>
    <t>2.</t>
  </si>
  <si>
    <r>
      <t>Wydatki bieżące</t>
    </r>
    <r>
      <rPr>
        <b/>
        <vertAlign val="superscript"/>
        <sz val="10"/>
        <rFont val="Arial"/>
        <family val="2"/>
      </rPr>
      <t>3)</t>
    </r>
    <r>
      <rPr>
        <b/>
        <sz val="10"/>
        <rFont val="Arial"/>
        <family val="2"/>
      </rPr>
      <t xml:space="preserve"> (bez odsetek i prowizji od: kredytów i pożyczek oraz wyemitowanych papierów wartościowych),
w tym:</t>
    </r>
  </si>
  <si>
    <r>
      <t xml:space="preserve">  na wynagrodzenia i składki od nich naliczane</t>
    </r>
    <r>
      <rPr>
        <vertAlign val="superscript"/>
        <sz val="10"/>
        <rFont val="Arial"/>
        <family val="2"/>
      </rPr>
      <t>4)</t>
    </r>
  </si>
  <si>
    <r>
      <t xml:space="preserve">  związane z funkcjonowaniem organów JST</t>
    </r>
    <r>
      <rPr>
        <vertAlign val="superscript"/>
        <sz val="10"/>
        <rFont val="Arial"/>
        <family val="2"/>
      </rPr>
      <t>5)</t>
    </r>
  </si>
  <si>
    <t>c )</t>
  </si>
  <si>
    <t xml:space="preserve">  z tytułu gwarancji i poręczeń, w tym:</t>
  </si>
  <si>
    <r>
      <t xml:space="preserve">   </t>
    </r>
    <r>
      <rPr>
        <sz val="10"/>
        <rFont val="Arial"/>
        <family val="2"/>
      </rPr>
      <t>- gwarancje i poręczenia podlegające wyłączeniu z 
    limitów spłaty zobowiązań z art. 243 ufp/169sufp</t>
    </r>
  </si>
  <si>
    <t>d )</t>
  </si>
  <si>
    <r>
      <t xml:space="preserve">  wydatki bieżące objęte limitem art. 226 ust. 4 ufp</t>
    </r>
    <r>
      <rPr>
        <vertAlign val="superscript"/>
        <sz val="10"/>
        <rFont val="Arial"/>
        <family val="2"/>
      </rPr>
      <t>6)</t>
    </r>
  </si>
  <si>
    <t>3.</t>
  </si>
  <si>
    <t>Wynik budżetu po wykonaniu wydatków bieżących (bez obsługi długu)                                                                      (1-2)</t>
  </si>
  <si>
    <t>4.</t>
  </si>
  <si>
    <t>Nadwyżka budżetowa z lat ubiegłych plus wolne środki, zgodnie z art. 217 ufp, w tym</t>
  </si>
  <si>
    <t xml:space="preserve"> -  nadwyżka budżetowa z lat ubiegłych plus wolne środki, 
    zgodnie z art. 217 ufp, angażowane na pokrycie 
    deficytu budżetu roku bieżącego</t>
  </si>
  <si>
    <t>5.</t>
  </si>
  <si>
    <r>
      <t>Inne przychody niezwiązane z zaciągnięciem długu</t>
    </r>
    <r>
      <rPr>
        <b/>
        <vertAlign val="superscript"/>
        <sz val="10"/>
        <rFont val="Arial"/>
        <family val="2"/>
      </rPr>
      <t>7)</t>
    </r>
  </si>
  <si>
    <t>6.</t>
  </si>
  <si>
    <t>Środki do dyspozycji (3+4+5) na  (7+8+9)</t>
  </si>
  <si>
    <t>7.</t>
  </si>
  <si>
    <t>Spłata i obsługa długu, z tego:</t>
  </si>
  <si>
    <t xml:space="preserve">  rozchody z tytułu spłaty rat kapitałowych oraz wykupu 
  papierów wartościowych</t>
  </si>
  <si>
    <t xml:space="preserve">  wydatki bieżące na obsługę długu</t>
  </si>
  <si>
    <t>8.</t>
  </si>
  <si>
    <t>Inne rozchody (bez spłaty długu np. udzielane pożyczki)</t>
  </si>
  <si>
    <t>9.</t>
  </si>
  <si>
    <t>Środki do dyspozycji na wydatki majątkowe (6-7-8)</t>
  </si>
  <si>
    <t>10.</t>
  </si>
  <si>
    <r>
      <t>Wydatki majątkowe</t>
    </r>
    <r>
      <rPr>
        <b/>
        <vertAlign val="superscript"/>
        <sz val="10"/>
        <rFont val="Arial"/>
        <family val="2"/>
      </rPr>
      <t>8)</t>
    </r>
    <r>
      <rPr>
        <b/>
        <sz val="10"/>
        <rFont val="Arial"/>
        <family val="2"/>
      </rPr>
      <t>, w tym:</t>
    </r>
  </si>
  <si>
    <t>a)</t>
  </si>
  <si>
    <t xml:space="preserve">  wydatki majątkowe objęte limitem art. 226 ust. 4 ufp</t>
  </si>
  <si>
    <t>11.</t>
  </si>
  <si>
    <r>
      <t>Przychody (kredyty, pożyczki, emisje obligacji)</t>
    </r>
    <r>
      <rPr>
        <b/>
        <vertAlign val="superscript"/>
        <sz val="10"/>
        <rFont val="Arial"/>
        <family val="2"/>
      </rPr>
      <t>9)</t>
    </r>
  </si>
  <si>
    <t>12.</t>
  </si>
  <si>
    <r>
      <t>Wynik finansowy budżetu (9-10+11)</t>
    </r>
    <r>
      <rPr>
        <b/>
        <vertAlign val="superscript"/>
        <sz val="10"/>
        <rFont val="Arial"/>
        <family val="2"/>
      </rPr>
      <t>10)</t>
    </r>
  </si>
  <si>
    <t>13.</t>
  </si>
  <si>
    <r>
      <t>Kwota długu</t>
    </r>
    <r>
      <rPr>
        <b/>
        <vertAlign val="superscript"/>
        <sz val="10"/>
        <rFont val="Arial"/>
        <family val="2"/>
      </rPr>
      <t>11)</t>
    </r>
    <r>
      <rPr>
        <b/>
        <sz val="10"/>
        <rFont val="Arial"/>
        <family val="2"/>
      </rPr>
      <t>, w tym:</t>
    </r>
  </si>
  <si>
    <r>
      <t xml:space="preserve">  Łą</t>
    </r>
    <r>
      <rPr>
        <sz val="10"/>
        <rFont val="Arial"/>
        <family val="2"/>
      </rPr>
      <t>czna kwota wyłączeń z art. 243 ust. 3 pkt 1 ufp oraz
  z art. 170 ust. 3 sufp</t>
    </r>
    <r>
      <rPr>
        <vertAlign val="superscript"/>
        <sz val="10"/>
        <rFont val="Arial"/>
        <family val="2"/>
      </rPr>
      <t>12)</t>
    </r>
  </si>
  <si>
    <r>
      <t xml:space="preserve">  </t>
    </r>
    <r>
      <rPr>
        <sz val="10"/>
        <rFont val="Arial"/>
        <family val="2"/>
      </rPr>
      <t>kwota wyłączeń z art. 243 ust. 3 pkt 1 ufp oraz z art. 170 
  ust. 3 sufp przypadająca na dany rok budżetowy</t>
    </r>
  </si>
  <si>
    <t>14</t>
  </si>
  <si>
    <r>
      <t>Kwota zobowiazań związku współtworzonego przez jst przypadających do spłaty w danym roku budżetowym podlegające doliczeniu zgodnie z art. 244 ufp</t>
    </r>
    <r>
      <rPr>
        <b/>
        <vertAlign val="superscript"/>
        <sz val="10"/>
        <rFont val="Arial"/>
        <family val="2"/>
      </rPr>
      <t>13)</t>
    </r>
  </si>
  <si>
    <t>15</t>
  </si>
  <si>
    <r>
      <t>Planowana łączna kwota spłaty zobowiązań</t>
    </r>
    <r>
      <rPr>
        <b/>
        <vertAlign val="superscript"/>
        <sz val="10"/>
        <rFont val="Arial"/>
        <family val="2"/>
      </rPr>
      <t>14)</t>
    </r>
  </si>
  <si>
    <r>
      <t xml:space="preserve">  </t>
    </r>
    <r>
      <rPr>
        <sz val="10"/>
        <rFont val="Arial"/>
        <family val="2"/>
      </rPr>
      <t>maksymalny dopuszczalny wskaźnik spłaty z art. 243 ufp</t>
    </r>
    <r>
      <rPr>
        <vertAlign val="superscript"/>
        <sz val="10"/>
        <rFont val="Arial"/>
        <family val="2"/>
      </rPr>
      <t>15)</t>
    </r>
  </si>
  <si>
    <t>16.</t>
  </si>
  <si>
    <r>
      <t xml:space="preserve">Spełnienie wskaźnika spłaty z art. 243 ufp po uwzględnieniu art. 244 ufp </t>
    </r>
    <r>
      <rPr>
        <b/>
        <vertAlign val="superscript"/>
        <sz val="10"/>
        <rFont val="Arial"/>
        <family val="2"/>
      </rPr>
      <t>16)</t>
    </r>
  </si>
  <si>
    <t>Niezgodny z art. 243**</t>
  </si>
  <si>
    <t>Zgodny z art. 243</t>
  </si>
  <si>
    <t>17.</t>
  </si>
  <si>
    <r>
      <t>Planowana łączna kwota spłaty zobowiązń /dochody ogółem -max 15% z art. 169 sufp</t>
    </r>
    <r>
      <rPr>
        <b/>
        <vertAlign val="superscript"/>
        <sz val="10"/>
        <rFont val="Arial"/>
        <family val="2"/>
      </rPr>
      <t>17)</t>
    </r>
  </si>
  <si>
    <t>18.</t>
  </si>
  <si>
    <r>
      <t>Zadłużenie/dochody ogółem (13 –13a):1) - max 60% z art. 170 sufp</t>
    </r>
    <r>
      <rPr>
        <vertAlign val="superscript"/>
        <sz val="10"/>
        <rFont val="Arial"/>
        <family val="2"/>
      </rPr>
      <t>18)</t>
    </r>
  </si>
  <si>
    <t>19.</t>
  </si>
  <si>
    <t>Wydatki bieżące razem (2 + 7b)</t>
  </si>
  <si>
    <t>20.</t>
  </si>
  <si>
    <t>Wydatki ogółem (10+19)</t>
  </si>
  <si>
    <t>21.</t>
  </si>
  <si>
    <t>Wynik budżetu (1 - 20)</t>
  </si>
  <si>
    <t>22.</t>
  </si>
  <si>
    <t>Przychody budżetu</t>
  </si>
  <si>
    <t>23.</t>
  </si>
  <si>
    <t>Rozchody budżetu (7a + 8)</t>
  </si>
  <si>
    <t>24.</t>
  </si>
  <si>
    <t>udzielone poręczenia i gwarancje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</si>
</sst>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%"/>
  </numFmts>
  <fonts count="12">
    <font>
      <sz val="10"/>
      <name val="Arial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Czcionka tekstu podstawowego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40">
    <xf numFmtId="164" fontId="0" fillId="0" borderId="0" xfId="0" applyAlignment="1">
      <alignment/>
    </xf>
    <xf numFmtId="164" fontId="3" fillId="0" borderId="0" xfId="21" applyFont="1" applyFill="1" applyAlignment="1">
      <alignment horizontal="center"/>
      <protection/>
    </xf>
    <xf numFmtId="164" fontId="3" fillId="0" borderId="0" xfId="21" applyFont="1" applyFill="1">
      <alignment/>
      <protection/>
    </xf>
    <xf numFmtId="164" fontId="4" fillId="0" borderId="0" xfId="20" applyFont="1" applyFill="1" applyBorder="1" applyAlignment="1">
      <alignment horizontal="center" vertical="center" wrapText="1"/>
      <protection/>
    </xf>
    <xf numFmtId="164" fontId="4" fillId="0" borderId="0" xfId="20" applyFont="1" applyFill="1" applyAlignment="1">
      <alignment horizontal="center" vertical="center" wrapText="1"/>
      <protection/>
    </xf>
    <xf numFmtId="164" fontId="6" fillId="0" borderId="1" xfId="20" applyFont="1" applyFill="1" applyBorder="1" applyAlignment="1">
      <alignment horizontal="left" vertical="center" wrapText="1"/>
      <protection/>
    </xf>
    <xf numFmtId="164" fontId="3" fillId="0" borderId="0" xfId="21" applyFont="1" applyFill="1" applyAlignment="1">
      <alignment/>
      <protection/>
    </xf>
    <xf numFmtId="164" fontId="0" fillId="0" borderId="0" xfId="0" applyFont="1" applyFill="1" applyAlignment="1">
      <alignment/>
    </xf>
    <xf numFmtId="164" fontId="7" fillId="0" borderId="2" xfId="21" applyFont="1" applyFill="1" applyBorder="1" applyAlignment="1">
      <alignment horizontal="center" vertical="center" wrapText="1"/>
      <protection/>
    </xf>
    <xf numFmtId="164" fontId="8" fillId="0" borderId="2" xfId="21" applyFont="1" applyFill="1" applyBorder="1" applyAlignment="1">
      <alignment horizontal="center" wrapText="1"/>
      <protection/>
    </xf>
    <xf numFmtId="164" fontId="3" fillId="0" borderId="2" xfId="21" applyFont="1" applyFill="1" applyBorder="1">
      <alignment/>
      <protection/>
    </xf>
    <xf numFmtId="164" fontId="7" fillId="0" borderId="2" xfId="21" applyFont="1" applyFill="1" applyBorder="1" applyAlignment="1">
      <alignment horizontal="center" vertical="center"/>
      <protection/>
    </xf>
    <xf numFmtId="164" fontId="7" fillId="0" borderId="2" xfId="21" applyFont="1" applyFill="1" applyBorder="1" applyAlignment="1">
      <alignment vertical="center" wrapText="1"/>
      <protection/>
    </xf>
    <xf numFmtId="165" fontId="7" fillId="0" borderId="2" xfId="0" applyNumberFormat="1" applyFont="1" applyFill="1" applyBorder="1" applyAlignment="1">
      <alignment vertical="center"/>
    </xf>
    <xf numFmtId="164" fontId="3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wrapText="1"/>
      <protection/>
    </xf>
    <xf numFmtId="164" fontId="0" fillId="0" borderId="2" xfId="21" applyFont="1" applyFill="1" applyBorder="1" applyAlignment="1">
      <alignment horizontal="center" vertical="center" wrapText="1"/>
      <protection/>
    </xf>
    <xf numFmtId="164" fontId="0" fillId="0" borderId="2" xfId="21" applyFont="1" applyFill="1" applyBorder="1" applyAlignment="1">
      <alignment vertical="center" wrapText="1"/>
      <protection/>
    </xf>
    <xf numFmtId="165" fontId="0" fillId="0" borderId="2" xfId="0" applyNumberFormat="1" applyFont="1" applyFill="1" applyBorder="1" applyAlignment="1">
      <alignment vertical="center"/>
    </xf>
    <xf numFmtId="165" fontId="7" fillId="0" borderId="2" xfId="21" applyNumberFormat="1" applyFont="1" applyFill="1" applyBorder="1" applyAlignment="1">
      <alignment vertical="center" wrapText="1"/>
      <protection/>
    </xf>
    <xf numFmtId="164" fontId="8" fillId="0" borderId="0" xfId="21" applyFont="1" applyFill="1" applyAlignment="1">
      <alignment vertical="center" wrapText="1"/>
      <protection/>
    </xf>
    <xf numFmtId="164" fontId="8" fillId="0" borderId="0" xfId="21" applyFont="1" applyFill="1" applyAlignment="1">
      <alignment wrapText="1"/>
      <protection/>
    </xf>
    <xf numFmtId="164" fontId="0" fillId="0" borderId="2" xfId="21" applyFont="1" applyFill="1" applyBorder="1" applyAlignment="1">
      <alignment horizontal="right" vertical="top" wrapText="1"/>
      <protection/>
    </xf>
    <xf numFmtId="164" fontId="11" fillId="0" borderId="2" xfId="21" applyFont="1" applyFill="1" applyBorder="1" applyAlignment="1">
      <alignment vertical="top" wrapText="1"/>
      <protection/>
    </xf>
    <xf numFmtId="165" fontId="0" fillId="0" borderId="2" xfId="21" applyNumberFormat="1" applyFont="1" applyFill="1" applyBorder="1" applyAlignment="1">
      <alignment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6" fontId="7" fillId="0" borderId="2" xfId="21" applyNumberFormat="1" applyFont="1" applyFill="1" applyBorder="1" applyAlignment="1">
      <alignment vertical="center" wrapText="1"/>
      <protection/>
    </xf>
    <xf numFmtId="166" fontId="8" fillId="0" borderId="0" xfId="21" applyNumberFormat="1" applyFont="1" applyFill="1" applyAlignment="1">
      <alignment vertical="center" wrapText="1"/>
      <protection/>
    </xf>
    <xf numFmtId="164" fontId="7" fillId="0" borderId="2" xfId="21" applyFont="1" applyFill="1" applyBorder="1" applyAlignment="1">
      <alignment vertical="top" wrapText="1"/>
      <protection/>
    </xf>
    <xf numFmtId="166" fontId="0" fillId="0" borderId="2" xfId="21" applyNumberFormat="1" applyFont="1" applyFill="1" applyBorder="1" applyAlignment="1">
      <alignment vertical="center" wrapText="1"/>
      <protection/>
    </xf>
    <xf numFmtId="166" fontId="3" fillId="0" borderId="0" xfId="21" applyNumberFormat="1" applyFont="1" applyFill="1" applyAlignment="1">
      <alignment vertical="center" wrapText="1"/>
      <protection/>
    </xf>
    <xf numFmtId="165" fontId="3" fillId="0" borderId="0" xfId="21" applyNumberFormat="1" applyFont="1" applyFill="1" applyAlignment="1">
      <alignment vertical="center"/>
      <protection/>
    </xf>
    <xf numFmtId="164" fontId="3" fillId="0" borderId="0" xfId="21" applyFont="1" applyFill="1" applyAlignment="1">
      <alignment vertical="center"/>
      <protection/>
    </xf>
    <xf numFmtId="164" fontId="0" fillId="0" borderId="0" xfId="0" applyFont="1" applyFill="1" applyAlignment="1">
      <alignment/>
    </xf>
    <xf numFmtId="165" fontId="0" fillId="0" borderId="0" xfId="0" applyNumberFormat="1" applyFont="1" applyFill="1" applyAlignment="1">
      <alignment vertical="center"/>
    </xf>
    <xf numFmtId="165" fontId="0" fillId="0" borderId="0" xfId="21" applyNumberFormat="1" applyFont="1" applyFill="1" applyAlignment="1">
      <alignment horizontal="left" vertical="center" wrapText="1"/>
      <protection/>
    </xf>
    <xf numFmtId="165" fontId="3" fillId="0" borderId="0" xfId="21" applyNumberFormat="1" applyFont="1" applyFill="1" applyAlignment="1">
      <alignment vertical="center" wrapText="1"/>
      <protection/>
    </xf>
    <xf numFmtId="165" fontId="0" fillId="0" borderId="0" xfId="21" applyNumberFormat="1" applyFont="1" applyFill="1" applyAlignment="1">
      <alignment horizontal="left" vertical="center"/>
      <protection/>
    </xf>
    <xf numFmtId="165" fontId="0" fillId="0" borderId="0" xfId="0" applyNumberFormat="1" applyFont="1" applyFill="1" applyAlignment="1">
      <alignment/>
    </xf>
    <xf numFmtId="165" fontId="3" fillId="0" borderId="0" xfId="21" applyNumberFormat="1" applyFont="1" applyFill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Prognoza i kredyty-tabele 2003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170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" sqref="D1"/>
    </sheetView>
  </sheetViews>
  <sheetFormatPr defaultColWidth="9.140625" defaultRowHeight="14.25" customHeight="1"/>
  <cols>
    <col min="1" max="1" width="6.00390625" style="1" customWidth="1"/>
    <col min="2" max="2" width="70.00390625" style="2" customWidth="1"/>
    <col min="3" max="4" width="19.00390625" style="2" customWidth="1"/>
    <col min="5" max="5" width="19.57421875" style="2" customWidth="1"/>
    <col min="6" max="9" width="19.28125" style="2" customWidth="1"/>
    <col min="10" max="10" width="16.28125" style="2" customWidth="1"/>
    <col min="11" max="11" width="15.7109375" style="2" customWidth="1"/>
    <col min="12" max="12" width="17.421875" style="2" customWidth="1"/>
    <col min="13" max="13" width="15.140625" style="2" customWidth="1"/>
    <col min="14" max="16384" width="9.421875" style="2" customWidth="1"/>
  </cols>
  <sheetData>
    <row r="1" spans="1:11" ht="62.25" customHeight="1">
      <c r="A1" s="3" t="s">
        <v>0</v>
      </c>
      <c r="B1" s="3"/>
      <c r="C1" s="4"/>
      <c r="D1" s="5" t="s">
        <v>1</v>
      </c>
      <c r="E1" s="5"/>
      <c r="F1" s="6"/>
      <c r="G1" s="7"/>
      <c r="H1" s="6"/>
      <c r="I1" s="6"/>
      <c r="J1" s="6"/>
      <c r="K1" s="6"/>
    </row>
    <row r="2" spans="1:13" ht="14.25" customHeight="1">
      <c r="A2" s="8" t="s">
        <v>2</v>
      </c>
      <c r="B2" s="8" t="s">
        <v>3</v>
      </c>
      <c r="C2" s="9" t="s">
        <v>4</v>
      </c>
      <c r="D2" s="9"/>
      <c r="E2" s="9" t="s">
        <v>5</v>
      </c>
      <c r="F2" s="9"/>
      <c r="G2" s="9"/>
      <c r="H2" s="9"/>
      <c r="I2" s="10"/>
      <c r="J2" s="10"/>
      <c r="K2" s="10"/>
      <c r="L2" s="10"/>
      <c r="M2" s="10"/>
    </row>
    <row r="3" spans="1:13" ht="38.25" customHeight="1">
      <c r="A3" s="8"/>
      <c r="B3" s="8" t="s">
        <v>6</v>
      </c>
      <c r="C3" s="8" t="s">
        <v>7</v>
      </c>
      <c r="D3" s="8" t="s">
        <v>8</v>
      </c>
      <c r="E3" s="11" t="s">
        <v>9</v>
      </c>
      <c r="F3" s="11" t="s">
        <v>10</v>
      </c>
      <c r="G3" s="8" t="s">
        <v>11</v>
      </c>
      <c r="H3" s="11" t="s">
        <v>12</v>
      </c>
      <c r="I3" s="8" t="s">
        <v>13</v>
      </c>
      <c r="J3" s="8" t="s">
        <v>14</v>
      </c>
      <c r="K3" s="8" t="s">
        <v>15</v>
      </c>
      <c r="L3" s="8" t="s">
        <v>16</v>
      </c>
      <c r="M3" s="8" t="s">
        <v>17</v>
      </c>
    </row>
    <row r="4" spans="1:50" s="15" customFormat="1" ht="24" customHeight="1">
      <c r="A4" s="8" t="s">
        <v>18</v>
      </c>
      <c r="B4" s="12" t="s">
        <v>19</v>
      </c>
      <c r="C4" s="13">
        <f>C5+C6</f>
        <v>44482719</v>
      </c>
      <c r="D4" s="13">
        <f>D5+D6</f>
        <v>46848188.74</v>
      </c>
      <c r="E4" s="13">
        <f aca="true" t="shared" si="0" ref="E4:M4">E5+E6</f>
        <v>46229853</v>
      </c>
      <c r="F4" s="13">
        <f t="shared" si="0"/>
        <v>46577136</v>
      </c>
      <c r="G4" s="13">
        <f t="shared" si="0"/>
        <v>47144798</v>
      </c>
      <c r="H4" s="13">
        <f t="shared" si="0"/>
        <v>46945693</v>
      </c>
      <c r="I4" s="13">
        <f t="shared" si="0"/>
        <v>47864607</v>
      </c>
      <c r="J4" s="13">
        <f t="shared" si="0"/>
        <v>48801900</v>
      </c>
      <c r="K4" s="13">
        <f t="shared" si="0"/>
        <v>49757937</v>
      </c>
      <c r="L4" s="13">
        <f t="shared" si="0"/>
        <v>50733096</v>
      </c>
      <c r="M4" s="13">
        <f t="shared" si="0"/>
        <v>51727758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</row>
    <row r="5" spans="1:50" s="15" customFormat="1" ht="21" customHeight="1">
      <c r="A5" s="16" t="s">
        <v>20</v>
      </c>
      <c r="B5" s="17" t="s">
        <v>21</v>
      </c>
      <c r="C5" s="18">
        <v>42446719</v>
      </c>
      <c r="D5" s="18">
        <v>44194363.68</v>
      </c>
      <c r="E5" s="18">
        <v>43295653</v>
      </c>
      <c r="F5" s="18">
        <v>44147266</v>
      </c>
      <c r="G5" s="18">
        <v>45044798</v>
      </c>
      <c r="H5" s="18">
        <v>45945693</v>
      </c>
      <c r="I5" s="18">
        <v>46864607</v>
      </c>
      <c r="J5" s="18">
        <v>47801900</v>
      </c>
      <c r="K5" s="18">
        <v>48757937</v>
      </c>
      <c r="L5" s="18">
        <v>49733096</v>
      </c>
      <c r="M5" s="18">
        <v>50727758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</row>
    <row r="6" spans="1:50" s="15" customFormat="1" ht="19.5" customHeight="1">
      <c r="A6" s="16" t="s">
        <v>22</v>
      </c>
      <c r="B6" s="17" t="s">
        <v>23</v>
      </c>
      <c r="C6" s="18">
        <v>2036000</v>
      </c>
      <c r="D6" s="18">
        <v>2653825.06</v>
      </c>
      <c r="E6" s="18">
        <v>2934200</v>
      </c>
      <c r="F6" s="18">
        <v>2429870</v>
      </c>
      <c r="G6" s="18">
        <v>2100000</v>
      </c>
      <c r="H6" s="18">
        <v>1000000</v>
      </c>
      <c r="I6" s="18">
        <v>1000000</v>
      </c>
      <c r="J6" s="18">
        <v>1000000</v>
      </c>
      <c r="K6" s="18">
        <v>1000000</v>
      </c>
      <c r="L6" s="18">
        <v>1000000</v>
      </c>
      <c r="M6" s="18">
        <v>1000000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</row>
    <row r="7" spans="1:50" s="15" customFormat="1" ht="17.25" customHeight="1">
      <c r="A7" s="16"/>
      <c r="B7" s="17" t="s">
        <v>24</v>
      </c>
      <c r="C7" s="18">
        <v>2011000</v>
      </c>
      <c r="D7" s="18">
        <v>2019000</v>
      </c>
      <c r="E7" s="18">
        <v>2450000</v>
      </c>
      <c r="F7" s="18">
        <v>2300000</v>
      </c>
      <c r="G7" s="18">
        <v>2050000</v>
      </c>
      <c r="H7" s="18">
        <v>950000</v>
      </c>
      <c r="I7" s="18">
        <v>950000</v>
      </c>
      <c r="J7" s="18">
        <v>950000</v>
      </c>
      <c r="K7" s="18">
        <v>950000</v>
      </c>
      <c r="L7" s="18">
        <v>950000</v>
      </c>
      <c r="M7" s="18">
        <v>950000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</row>
    <row r="8" spans="1:58" s="21" customFormat="1" ht="42.75" customHeight="1">
      <c r="A8" s="8" t="s">
        <v>25</v>
      </c>
      <c r="B8" s="19" t="s">
        <v>26</v>
      </c>
      <c r="C8" s="19">
        <v>39687056</v>
      </c>
      <c r="D8" s="19">
        <v>41549393.47</v>
      </c>
      <c r="E8" s="19">
        <v>39266313</v>
      </c>
      <c r="F8" s="19">
        <v>39369866</v>
      </c>
      <c r="G8" s="19">
        <v>40286758</v>
      </c>
      <c r="H8" s="19">
        <v>41113653</v>
      </c>
      <c r="I8" s="19">
        <v>41825607</v>
      </c>
      <c r="J8" s="19">
        <v>42926900</v>
      </c>
      <c r="K8" s="19">
        <v>44558137</v>
      </c>
      <c r="L8" s="19">
        <v>45932096</v>
      </c>
      <c r="M8" s="19">
        <v>46978758</v>
      </c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50" s="15" customFormat="1" ht="22.5" customHeight="1">
      <c r="A9" s="16" t="s">
        <v>20</v>
      </c>
      <c r="B9" s="17" t="s">
        <v>27</v>
      </c>
      <c r="C9" s="18">
        <v>20890310</v>
      </c>
      <c r="D9" s="18">
        <v>21188556.04</v>
      </c>
      <c r="E9" s="18">
        <v>21050036</v>
      </c>
      <c r="F9" s="18">
        <v>21155287</v>
      </c>
      <c r="G9" s="18">
        <v>21261063</v>
      </c>
      <c r="H9" s="18">
        <v>21367368</v>
      </c>
      <c r="I9" s="18">
        <v>21474205</v>
      </c>
      <c r="J9" s="18">
        <v>21581576</v>
      </c>
      <c r="K9" s="18">
        <v>21689484</v>
      </c>
      <c r="L9" s="18">
        <v>21797932</v>
      </c>
      <c r="M9" s="18">
        <v>21906922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</row>
    <row r="10" spans="1:50" s="15" customFormat="1" ht="20.25" customHeight="1">
      <c r="A10" s="16" t="s">
        <v>22</v>
      </c>
      <c r="B10" s="17" t="s">
        <v>28</v>
      </c>
      <c r="C10" s="18">
        <v>4512049</v>
      </c>
      <c r="D10" s="18">
        <v>4601790.23</v>
      </c>
      <c r="E10" s="18">
        <v>4461557</v>
      </c>
      <c r="F10" s="18">
        <v>4483864</v>
      </c>
      <c r="G10" s="18">
        <v>4506284</v>
      </c>
      <c r="H10" s="18">
        <v>4528815</v>
      </c>
      <c r="I10" s="18">
        <v>4551459</v>
      </c>
      <c r="J10" s="18">
        <v>4574217</v>
      </c>
      <c r="K10" s="18">
        <v>4597088</v>
      </c>
      <c r="L10" s="18">
        <v>4620073</v>
      </c>
      <c r="M10" s="18">
        <v>4643173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</row>
    <row r="11" spans="1:50" s="15" customFormat="1" ht="20.25" customHeight="1">
      <c r="A11" s="16" t="s">
        <v>29</v>
      </c>
      <c r="B11" s="17" t="s">
        <v>30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</row>
    <row r="12" spans="1:16" s="15" customFormat="1" ht="30.75" customHeight="1">
      <c r="A12" s="22"/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14"/>
      <c r="O12" s="14"/>
      <c r="P12" s="14"/>
    </row>
    <row r="13" spans="1:50" s="15" customFormat="1" ht="20.25" customHeight="1">
      <c r="A13" s="16" t="s">
        <v>32</v>
      </c>
      <c r="B13" s="17" t="s">
        <v>33</v>
      </c>
      <c r="C13" s="18">
        <v>361157</v>
      </c>
      <c r="D13" s="18">
        <v>375457</v>
      </c>
      <c r="E13" s="18">
        <v>361157</v>
      </c>
      <c r="F13" s="18">
        <v>204190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8" s="21" customFormat="1" ht="29.25" customHeight="1">
      <c r="A14" s="8" t="s">
        <v>34</v>
      </c>
      <c r="B14" s="19" t="s">
        <v>35</v>
      </c>
      <c r="C14" s="19">
        <f>C4-C8</f>
        <v>4795663</v>
      </c>
      <c r="D14" s="19">
        <f>D4-D8</f>
        <v>5298795.270000003</v>
      </c>
      <c r="E14" s="19">
        <f aca="true" t="shared" si="1" ref="E14:M14">E4-E8</f>
        <v>6963540</v>
      </c>
      <c r="F14" s="19">
        <f t="shared" si="1"/>
        <v>7207270</v>
      </c>
      <c r="G14" s="19">
        <f t="shared" si="1"/>
        <v>6858040</v>
      </c>
      <c r="H14" s="19">
        <f t="shared" si="1"/>
        <v>5832040</v>
      </c>
      <c r="I14" s="19">
        <f t="shared" si="1"/>
        <v>6039000</v>
      </c>
      <c r="J14" s="19">
        <f t="shared" si="1"/>
        <v>5875000</v>
      </c>
      <c r="K14" s="19">
        <f t="shared" si="1"/>
        <v>5199800</v>
      </c>
      <c r="L14" s="19">
        <f t="shared" si="1"/>
        <v>4801000</v>
      </c>
      <c r="M14" s="19">
        <f t="shared" si="1"/>
        <v>4749000</v>
      </c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</row>
    <row r="15" spans="1:58" s="21" customFormat="1" ht="32.25" customHeight="1">
      <c r="A15" s="8" t="s">
        <v>36</v>
      </c>
      <c r="B15" s="19" t="s">
        <v>37</v>
      </c>
      <c r="C15" s="19">
        <v>131000</v>
      </c>
      <c r="D15" s="19">
        <v>360000</v>
      </c>
      <c r="E15" s="19">
        <v>100000</v>
      </c>
      <c r="F15" s="19">
        <v>100000</v>
      </c>
      <c r="G15" s="19">
        <v>100000</v>
      </c>
      <c r="H15" s="19">
        <v>100000</v>
      </c>
      <c r="I15" s="19">
        <v>100000</v>
      </c>
      <c r="J15" s="19">
        <v>100000</v>
      </c>
      <c r="K15" s="19">
        <v>100000</v>
      </c>
      <c r="L15" s="19">
        <v>100000</v>
      </c>
      <c r="M15" s="19">
        <v>100000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</row>
    <row r="16" spans="1:50" s="15" customFormat="1" ht="42" customHeight="1">
      <c r="A16" s="16"/>
      <c r="B16" s="17" t="s">
        <v>38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8" s="21" customFormat="1" ht="25.5" customHeight="1">
      <c r="A17" s="8" t="s">
        <v>39</v>
      </c>
      <c r="B17" s="19" t="s">
        <v>40</v>
      </c>
      <c r="C17" s="19">
        <v>52000</v>
      </c>
      <c r="D17" s="19">
        <v>52000</v>
      </c>
      <c r="E17" s="19">
        <v>53000</v>
      </c>
      <c r="F17" s="19">
        <v>53000</v>
      </c>
      <c r="G17" s="19">
        <v>53000</v>
      </c>
      <c r="H17" s="19">
        <v>53000</v>
      </c>
      <c r="I17" s="19">
        <v>53000</v>
      </c>
      <c r="J17" s="19">
        <v>53000</v>
      </c>
      <c r="K17" s="19">
        <v>0</v>
      </c>
      <c r="L17" s="19">
        <v>0</v>
      </c>
      <c r="M17" s="19">
        <v>0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</row>
    <row r="18" spans="1:58" s="21" customFormat="1" ht="23.25" customHeight="1">
      <c r="A18" s="8" t="s">
        <v>41</v>
      </c>
      <c r="B18" s="19" t="s">
        <v>42</v>
      </c>
      <c r="C18" s="19">
        <f>C14+C15+C17</f>
        <v>4978663</v>
      </c>
      <c r="D18" s="19">
        <f>D14+D15+D17</f>
        <v>5710795.270000003</v>
      </c>
      <c r="E18" s="19">
        <f aca="true" t="shared" si="2" ref="E18:M18">E14+E15+E17</f>
        <v>7116540</v>
      </c>
      <c r="F18" s="19">
        <f t="shared" si="2"/>
        <v>7360270</v>
      </c>
      <c r="G18" s="19">
        <f t="shared" si="2"/>
        <v>7011040</v>
      </c>
      <c r="H18" s="19">
        <f t="shared" si="2"/>
        <v>5985040</v>
      </c>
      <c r="I18" s="19">
        <f t="shared" si="2"/>
        <v>6192000</v>
      </c>
      <c r="J18" s="19">
        <f t="shared" si="2"/>
        <v>6028000</v>
      </c>
      <c r="K18" s="19">
        <f t="shared" si="2"/>
        <v>5299800</v>
      </c>
      <c r="L18" s="19">
        <f t="shared" si="2"/>
        <v>4901000</v>
      </c>
      <c r="M18" s="19">
        <f t="shared" si="2"/>
        <v>4849000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</row>
    <row r="19" spans="1:58" s="21" customFormat="1" ht="24" customHeight="1">
      <c r="A19" s="8" t="s">
        <v>43</v>
      </c>
      <c r="B19" s="19" t="s">
        <v>44</v>
      </c>
      <c r="C19" s="19">
        <f>C20+C21</f>
        <v>4200000</v>
      </c>
      <c r="D19" s="19">
        <f>D20+D21</f>
        <v>4200000</v>
      </c>
      <c r="E19" s="19">
        <f aca="true" t="shared" si="3" ref="E19:M19">E20+E21</f>
        <v>4182340</v>
      </c>
      <c r="F19" s="19">
        <f t="shared" si="3"/>
        <v>4930400</v>
      </c>
      <c r="G19" s="19">
        <f t="shared" si="3"/>
        <v>4711040</v>
      </c>
      <c r="H19" s="19">
        <f t="shared" si="3"/>
        <v>4485040</v>
      </c>
      <c r="I19" s="19">
        <f t="shared" si="3"/>
        <v>4192000</v>
      </c>
      <c r="J19" s="19">
        <f t="shared" si="3"/>
        <v>4028000</v>
      </c>
      <c r="K19" s="19">
        <f t="shared" si="3"/>
        <v>2724800</v>
      </c>
      <c r="L19" s="19">
        <f t="shared" si="3"/>
        <v>2301000</v>
      </c>
      <c r="M19" s="19">
        <f t="shared" si="3"/>
        <v>1695000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</row>
    <row r="20" spans="1:50" s="15" customFormat="1" ht="30.75" customHeight="1">
      <c r="A20" s="16" t="s">
        <v>20</v>
      </c>
      <c r="B20" s="17" t="s">
        <v>45</v>
      </c>
      <c r="C20" s="18">
        <v>2613000</v>
      </c>
      <c r="D20" s="18">
        <v>2613000</v>
      </c>
      <c r="E20" s="18">
        <v>2605000</v>
      </c>
      <c r="F20" s="18">
        <v>3500000</v>
      </c>
      <c r="G20" s="18">
        <v>3500000</v>
      </c>
      <c r="H20" s="18">
        <v>3484000</v>
      </c>
      <c r="I20" s="18">
        <v>3400000</v>
      </c>
      <c r="J20" s="18">
        <v>3470000</v>
      </c>
      <c r="K20" s="18">
        <v>2405000</v>
      </c>
      <c r="L20" s="18">
        <v>2100000</v>
      </c>
      <c r="M20" s="18">
        <v>1596000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s="15" customFormat="1" ht="23.25" customHeight="1">
      <c r="A21" s="16" t="s">
        <v>22</v>
      </c>
      <c r="B21" s="17" t="s">
        <v>46</v>
      </c>
      <c r="C21" s="18">
        <v>1587000</v>
      </c>
      <c r="D21" s="18">
        <v>1587000</v>
      </c>
      <c r="E21" s="18">
        <v>1577340</v>
      </c>
      <c r="F21" s="18">
        <v>1430400</v>
      </c>
      <c r="G21" s="18">
        <v>1211040</v>
      </c>
      <c r="H21" s="18">
        <v>1001040</v>
      </c>
      <c r="I21" s="18">
        <v>792000</v>
      </c>
      <c r="J21" s="18">
        <v>558000</v>
      </c>
      <c r="K21" s="18">
        <v>319800</v>
      </c>
      <c r="L21" s="18">
        <v>201000</v>
      </c>
      <c r="M21" s="18">
        <v>99000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8" s="21" customFormat="1" ht="24.75" customHeight="1">
      <c r="A22" s="8" t="s">
        <v>47</v>
      </c>
      <c r="B22" s="19" t="s">
        <v>48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</row>
    <row r="23" spans="1:58" s="21" customFormat="1" ht="26.25" customHeight="1">
      <c r="A23" s="25" t="s">
        <v>49</v>
      </c>
      <c r="B23" s="19" t="s">
        <v>50</v>
      </c>
      <c r="C23" s="19">
        <f>C18-C19-C22</f>
        <v>778663</v>
      </c>
      <c r="D23" s="19">
        <f>D18-D19-D22</f>
        <v>1510795.2700000033</v>
      </c>
      <c r="E23" s="19">
        <f aca="true" t="shared" si="4" ref="E23:M23">E18-E19-E22</f>
        <v>2934200</v>
      </c>
      <c r="F23" s="19">
        <f t="shared" si="4"/>
        <v>2429870</v>
      </c>
      <c r="G23" s="19">
        <f t="shared" si="4"/>
        <v>2300000</v>
      </c>
      <c r="H23" s="19">
        <f t="shared" si="4"/>
        <v>1500000</v>
      </c>
      <c r="I23" s="19">
        <f t="shared" si="4"/>
        <v>2000000</v>
      </c>
      <c r="J23" s="19">
        <f t="shared" si="4"/>
        <v>2000000</v>
      </c>
      <c r="K23" s="19">
        <f t="shared" si="4"/>
        <v>2575000</v>
      </c>
      <c r="L23" s="19">
        <f t="shared" si="4"/>
        <v>2600000</v>
      </c>
      <c r="M23" s="19">
        <f t="shared" si="4"/>
        <v>3154000</v>
      </c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</row>
    <row r="24" spans="1:58" s="21" customFormat="1" ht="24" customHeight="1">
      <c r="A24" s="8" t="s">
        <v>51</v>
      </c>
      <c r="B24" s="19" t="s">
        <v>52</v>
      </c>
      <c r="C24" s="19">
        <v>3228663</v>
      </c>
      <c r="D24" s="19">
        <v>3731795.27</v>
      </c>
      <c r="E24" s="19">
        <v>2934200</v>
      </c>
      <c r="F24" s="19">
        <v>2429870</v>
      </c>
      <c r="G24" s="19">
        <v>2300000</v>
      </c>
      <c r="H24" s="19">
        <v>1500000</v>
      </c>
      <c r="I24" s="19">
        <v>2000000</v>
      </c>
      <c r="J24" s="19">
        <v>2000000</v>
      </c>
      <c r="K24" s="19">
        <v>2575000</v>
      </c>
      <c r="L24" s="19">
        <v>2600000</v>
      </c>
      <c r="M24" s="19">
        <v>3154000</v>
      </c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</row>
    <row r="25" spans="1:16" s="15" customFormat="1" ht="23.25" customHeight="1">
      <c r="A25" s="22" t="s">
        <v>53</v>
      </c>
      <c r="B25" s="17" t="s">
        <v>54</v>
      </c>
      <c r="C25" s="24">
        <v>662700</v>
      </c>
      <c r="D25" s="24">
        <v>869700</v>
      </c>
      <c r="E25" s="24">
        <v>1211547</v>
      </c>
      <c r="F25" s="24">
        <v>205892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14"/>
      <c r="O25" s="14"/>
      <c r="P25" s="14"/>
    </row>
    <row r="26" spans="1:58" s="21" customFormat="1" ht="26.25" customHeight="1">
      <c r="A26" s="8" t="s">
        <v>55</v>
      </c>
      <c r="B26" s="19" t="s">
        <v>56</v>
      </c>
      <c r="C26" s="19">
        <v>2450000</v>
      </c>
      <c r="D26" s="19">
        <v>2221000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</row>
    <row r="27" spans="1:58" s="21" customFormat="1" ht="27.75" customHeight="1">
      <c r="A27" s="8" t="s">
        <v>57</v>
      </c>
      <c r="B27" s="19" t="s">
        <v>58</v>
      </c>
      <c r="C27" s="19">
        <f>C23-C24+C26</f>
        <v>0</v>
      </c>
      <c r="D27" s="19">
        <f>D23-D24+D26</f>
        <v>0</v>
      </c>
      <c r="E27" s="19">
        <f aca="true" t="shared" si="5" ref="E27:M27">E23-E24+E26</f>
        <v>0</v>
      </c>
      <c r="F27" s="19">
        <f t="shared" si="5"/>
        <v>0</v>
      </c>
      <c r="G27" s="19">
        <f t="shared" si="5"/>
        <v>0</v>
      </c>
      <c r="H27" s="19">
        <f t="shared" si="5"/>
        <v>0</v>
      </c>
      <c r="I27" s="19">
        <f t="shared" si="5"/>
        <v>0</v>
      </c>
      <c r="J27" s="19">
        <f t="shared" si="5"/>
        <v>0</v>
      </c>
      <c r="K27" s="19">
        <f t="shared" si="5"/>
        <v>0</v>
      </c>
      <c r="L27" s="19">
        <f t="shared" si="5"/>
        <v>0</v>
      </c>
      <c r="M27" s="19">
        <f t="shared" si="5"/>
        <v>0</v>
      </c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</row>
    <row r="28" spans="1:58" s="21" customFormat="1" ht="27" customHeight="1">
      <c r="A28" s="8" t="s">
        <v>59</v>
      </c>
      <c r="B28" s="19" t="s">
        <v>60</v>
      </c>
      <c r="C28" s="19">
        <v>26289000</v>
      </c>
      <c r="D28" s="19">
        <v>26963369</v>
      </c>
      <c r="E28" s="19">
        <v>23581022</v>
      </c>
      <c r="F28" s="19">
        <v>19955000</v>
      </c>
      <c r="G28" s="19">
        <v>16455000</v>
      </c>
      <c r="H28" s="19">
        <v>12971000</v>
      </c>
      <c r="I28" s="19">
        <v>9571000</v>
      </c>
      <c r="J28" s="19">
        <v>6101000</v>
      </c>
      <c r="K28" s="19">
        <v>3696000</v>
      </c>
      <c r="L28" s="19">
        <v>1596000</v>
      </c>
      <c r="M28" s="19">
        <v>0</v>
      </c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</row>
    <row r="29" spans="1:16" s="15" customFormat="1" ht="27" customHeight="1">
      <c r="A29" s="22" t="s">
        <v>20</v>
      </c>
      <c r="B29" s="23" t="s">
        <v>61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14"/>
      <c r="O29" s="14"/>
      <c r="P29" s="14"/>
    </row>
    <row r="30" spans="1:16" s="15" customFormat="1" ht="27.75" customHeight="1">
      <c r="A30" s="22" t="s">
        <v>22</v>
      </c>
      <c r="B30" s="23" t="s">
        <v>62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14"/>
      <c r="O30" s="14"/>
      <c r="P30" s="14"/>
    </row>
    <row r="31" spans="1:58" s="21" customFormat="1" ht="42.75" customHeight="1">
      <c r="A31" s="25" t="s">
        <v>63</v>
      </c>
      <c r="B31" s="19" t="s">
        <v>64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</row>
    <row r="32" spans="1:58" s="21" customFormat="1" ht="26.25" customHeight="1">
      <c r="A32" s="16" t="s">
        <v>65</v>
      </c>
      <c r="B32" s="19" t="s">
        <v>66</v>
      </c>
      <c r="C32" s="26">
        <f>C19/C4</f>
        <v>0.09441868874966929</v>
      </c>
      <c r="D32" s="26">
        <f>D19/D4</f>
        <v>0.0896512781595321</v>
      </c>
      <c r="E32" s="26">
        <f aca="true" t="shared" si="6" ref="E32:M32">E19/E4</f>
        <v>0.09046838197819924</v>
      </c>
      <c r="F32" s="26">
        <f t="shared" si="6"/>
        <v>0.10585451196484043</v>
      </c>
      <c r="G32" s="26">
        <f t="shared" si="6"/>
        <v>0.09992703754929654</v>
      </c>
      <c r="H32" s="26">
        <f t="shared" si="6"/>
        <v>0.09553677267049823</v>
      </c>
      <c r="I32" s="26">
        <f t="shared" si="6"/>
        <v>0.08758037018877017</v>
      </c>
      <c r="J32" s="26">
        <f t="shared" si="6"/>
        <v>0.08253777004583839</v>
      </c>
      <c r="K32" s="26">
        <f t="shared" si="6"/>
        <v>0.05476111278488093</v>
      </c>
      <c r="L32" s="26">
        <f t="shared" si="6"/>
        <v>0.045355008493863654</v>
      </c>
      <c r="M32" s="26">
        <f t="shared" si="6"/>
        <v>0.03276770665374672</v>
      </c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</row>
    <row r="33" spans="1:16" s="15" customFormat="1" ht="18.75" customHeight="1">
      <c r="A33" s="22" t="s">
        <v>20</v>
      </c>
      <c r="B33" s="23" t="s">
        <v>67</v>
      </c>
      <c r="C33" s="24">
        <v>0.026500000000000003</v>
      </c>
      <c r="D33" s="24">
        <v>0.026500000000000003</v>
      </c>
      <c r="E33" s="24">
        <v>0.02</v>
      </c>
      <c r="F33" s="24">
        <v>0.06</v>
      </c>
      <c r="G33" s="24">
        <v>0.1</v>
      </c>
      <c r="H33" s="24">
        <v>0.12</v>
      </c>
      <c r="I33" s="24">
        <v>0.11</v>
      </c>
      <c r="J33" s="24">
        <v>0.11</v>
      </c>
      <c r="K33" s="24">
        <v>0.11</v>
      </c>
      <c r="L33" s="24">
        <v>0.1</v>
      </c>
      <c r="M33" s="24">
        <v>0.1</v>
      </c>
      <c r="N33" s="14"/>
      <c r="O33" s="14"/>
      <c r="P33" s="14"/>
    </row>
    <row r="34" spans="1:16" s="15" customFormat="1" ht="27.75" customHeight="1">
      <c r="A34" s="16" t="s">
        <v>68</v>
      </c>
      <c r="B34" s="28" t="s">
        <v>69</v>
      </c>
      <c r="C34" s="24" t="s">
        <v>70</v>
      </c>
      <c r="D34" s="24" t="s">
        <v>70</v>
      </c>
      <c r="E34" s="24" t="s">
        <v>70</v>
      </c>
      <c r="F34" s="24" t="s">
        <v>70</v>
      </c>
      <c r="G34" s="24" t="s">
        <v>71</v>
      </c>
      <c r="H34" s="24" t="s">
        <v>71</v>
      </c>
      <c r="I34" s="24" t="s">
        <v>71</v>
      </c>
      <c r="J34" s="24" t="s">
        <v>71</v>
      </c>
      <c r="K34" s="24" t="s">
        <v>71</v>
      </c>
      <c r="L34" s="24" t="s">
        <v>71</v>
      </c>
      <c r="M34" s="24" t="s">
        <v>71</v>
      </c>
      <c r="N34" s="14"/>
      <c r="O34" s="14"/>
      <c r="P34" s="14"/>
    </row>
    <row r="35" spans="1:58" s="21" customFormat="1" ht="37.5" customHeight="1">
      <c r="A35" s="16" t="s">
        <v>72</v>
      </c>
      <c r="B35" s="19" t="s">
        <v>73</v>
      </c>
      <c r="C35" s="26">
        <f>C19/C4</f>
        <v>0.09441868874966929</v>
      </c>
      <c r="D35" s="26">
        <f>D19/D4</f>
        <v>0.0896512781595321</v>
      </c>
      <c r="E35" s="26">
        <f aca="true" t="shared" si="7" ref="E35:M35">E19/E4</f>
        <v>0.09046838197819924</v>
      </c>
      <c r="F35" s="26">
        <f t="shared" si="7"/>
        <v>0.10585451196484043</v>
      </c>
      <c r="G35" s="26">
        <f t="shared" si="7"/>
        <v>0.09992703754929654</v>
      </c>
      <c r="H35" s="26">
        <f t="shared" si="7"/>
        <v>0.09553677267049823</v>
      </c>
      <c r="I35" s="26">
        <f t="shared" si="7"/>
        <v>0.08758037018877017</v>
      </c>
      <c r="J35" s="26">
        <f t="shared" si="7"/>
        <v>0.08253777004583839</v>
      </c>
      <c r="K35" s="26">
        <f t="shared" si="7"/>
        <v>0.05476111278488093</v>
      </c>
      <c r="L35" s="26">
        <f t="shared" si="7"/>
        <v>0.045355008493863654</v>
      </c>
      <c r="M35" s="26">
        <f t="shared" si="7"/>
        <v>0.03276770665374672</v>
      </c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0"/>
      <c r="BF35" s="20"/>
    </row>
    <row r="36" spans="1:58" s="15" customFormat="1" ht="21.75" customHeight="1">
      <c r="A36" s="16" t="s">
        <v>74</v>
      </c>
      <c r="B36" s="24" t="s">
        <v>75</v>
      </c>
      <c r="C36" s="29">
        <f>C28/C4</f>
        <v>0.5909935496523943</v>
      </c>
      <c r="D36" s="29">
        <f>D28/D4</f>
        <v>0.5755477367469297</v>
      </c>
      <c r="E36" s="29">
        <f aca="true" t="shared" si="8" ref="E36:M36">E28/E4</f>
        <v>0.5100821324264215</v>
      </c>
      <c r="F36" s="29">
        <f t="shared" si="8"/>
        <v>0.42842909018708236</v>
      </c>
      <c r="G36" s="29">
        <f t="shared" si="8"/>
        <v>0.34903108504145036</v>
      </c>
      <c r="H36" s="29">
        <f t="shared" si="8"/>
        <v>0.276297976898541</v>
      </c>
      <c r="I36" s="29">
        <f t="shared" si="8"/>
        <v>0.19995985760417923</v>
      </c>
      <c r="J36" s="29">
        <f t="shared" si="8"/>
        <v>0.12501562439167327</v>
      </c>
      <c r="K36" s="29">
        <f t="shared" si="8"/>
        <v>0.07427960688965059</v>
      </c>
      <c r="L36" s="29">
        <f t="shared" si="8"/>
        <v>0.03145875426171507</v>
      </c>
      <c r="M36" s="29">
        <f t="shared" si="8"/>
        <v>0</v>
      </c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14"/>
      <c r="AZ36" s="14"/>
      <c r="BA36" s="14"/>
      <c r="BB36" s="14"/>
      <c r="BC36" s="14"/>
      <c r="BD36" s="14"/>
      <c r="BE36" s="14"/>
      <c r="BF36" s="14"/>
    </row>
    <row r="37" spans="1:58" s="15" customFormat="1" ht="29.25" customHeight="1">
      <c r="A37" s="16" t="s">
        <v>76</v>
      </c>
      <c r="B37" s="24" t="s">
        <v>77</v>
      </c>
      <c r="C37" s="24">
        <f>C8+C21</f>
        <v>41274056</v>
      </c>
      <c r="D37" s="24">
        <f>D8+D21</f>
        <v>43136393.47</v>
      </c>
      <c r="E37" s="24">
        <f aca="true" t="shared" si="9" ref="E37:M37">E8+E21</f>
        <v>40843653</v>
      </c>
      <c r="F37" s="24">
        <f t="shared" si="9"/>
        <v>40800266</v>
      </c>
      <c r="G37" s="24">
        <f t="shared" si="9"/>
        <v>41497798</v>
      </c>
      <c r="H37" s="24">
        <f t="shared" si="9"/>
        <v>42114693</v>
      </c>
      <c r="I37" s="24">
        <f t="shared" si="9"/>
        <v>42617607</v>
      </c>
      <c r="J37" s="24">
        <f t="shared" si="9"/>
        <v>43484900</v>
      </c>
      <c r="K37" s="24">
        <f t="shared" si="9"/>
        <v>44877937</v>
      </c>
      <c r="L37" s="24">
        <f t="shared" si="9"/>
        <v>46133096</v>
      </c>
      <c r="M37" s="24">
        <f t="shared" si="9"/>
        <v>47077758</v>
      </c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</row>
    <row r="38" spans="1:58" s="15" customFormat="1" ht="27.75" customHeight="1">
      <c r="A38" s="16" t="s">
        <v>78</v>
      </c>
      <c r="B38" s="24" t="s">
        <v>79</v>
      </c>
      <c r="C38" s="24">
        <f>C24+C37</f>
        <v>44502719</v>
      </c>
      <c r="D38" s="24">
        <f>D24+D37</f>
        <v>46868188.74</v>
      </c>
      <c r="E38" s="24">
        <f aca="true" t="shared" si="10" ref="E38:M38">E24+E37</f>
        <v>43777853</v>
      </c>
      <c r="F38" s="24">
        <f t="shared" si="10"/>
        <v>43230136</v>
      </c>
      <c r="G38" s="24">
        <f t="shared" si="10"/>
        <v>43797798</v>
      </c>
      <c r="H38" s="24">
        <f t="shared" si="10"/>
        <v>43614693</v>
      </c>
      <c r="I38" s="24">
        <f t="shared" si="10"/>
        <v>44617607</v>
      </c>
      <c r="J38" s="24">
        <f t="shared" si="10"/>
        <v>45484900</v>
      </c>
      <c r="K38" s="24">
        <f t="shared" si="10"/>
        <v>47452937</v>
      </c>
      <c r="L38" s="24">
        <f t="shared" si="10"/>
        <v>48733096</v>
      </c>
      <c r="M38" s="24">
        <f t="shared" si="10"/>
        <v>50231758</v>
      </c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</row>
    <row r="39" spans="1:58" s="21" customFormat="1" ht="28.5" customHeight="1">
      <c r="A39" s="8" t="s">
        <v>80</v>
      </c>
      <c r="B39" s="19" t="s">
        <v>81</v>
      </c>
      <c r="C39" s="19">
        <f>C4-C38</f>
        <v>-20000</v>
      </c>
      <c r="D39" s="19">
        <f>D4-D38</f>
        <v>-20000</v>
      </c>
      <c r="E39" s="19">
        <f aca="true" t="shared" si="11" ref="E39:M39">E4-E38</f>
        <v>2452000</v>
      </c>
      <c r="F39" s="19">
        <f t="shared" si="11"/>
        <v>3347000</v>
      </c>
      <c r="G39" s="19">
        <f t="shared" si="11"/>
        <v>3347000</v>
      </c>
      <c r="H39" s="19">
        <f t="shared" si="11"/>
        <v>3331000</v>
      </c>
      <c r="I39" s="19">
        <f t="shared" si="11"/>
        <v>3247000</v>
      </c>
      <c r="J39" s="19">
        <f t="shared" si="11"/>
        <v>3317000</v>
      </c>
      <c r="K39" s="19">
        <f t="shared" si="11"/>
        <v>2305000</v>
      </c>
      <c r="L39" s="19">
        <f t="shared" si="11"/>
        <v>2000000</v>
      </c>
      <c r="M39" s="19">
        <f t="shared" si="11"/>
        <v>1496000</v>
      </c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</row>
    <row r="40" spans="1:58" s="15" customFormat="1" ht="27" customHeight="1">
      <c r="A40" s="16" t="s">
        <v>82</v>
      </c>
      <c r="B40" s="24" t="s">
        <v>83</v>
      </c>
      <c r="C40" s="24">
        <v>2633000</v>
      </c>
      <c r="D40" s="24">
        <v>2633000</v>
      </c>
      <c r="E40" s="24">
        <v>153000</v>
      </c>
      <c r="F40" s="24">
        <v>153000</v>
      </c>
      <c r="G40" s="24">
        <v>153000</v>
      </c>
      <c r="H40" s="24">
        <v>153000</v>
      </c>
      <c r="I40" s="24">
        <v>153000</v>
      </c>
      <c r="J40" s="24">
        <v>153000</v>
      </c>
      <c r="K40" s="24">
        <v>100000</v>
      </c>
      <c r="L40" s="24">
        <v>100000</v>
      </c>
      <c r="M40" s="24">
        <v>100000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</row>
    <row r="41" spans="1:58" s="15" customFormat="1" ht="29.25" customHeight="1">
      <c r="A41" s="16" t="s">
        <v>84</v>
      </c>
      <c r="B41" s="24" t="s">
        <v>85</v>
      </c>
      <c r="C41" s="24">
        <f>C20+C22</f>
        <v>2613000</v>
      </c>
      <c r="D41" s="24">
        <v>2613000</v>
      </c>
      <c r="E41" s="24">
        <f aca="true" t="shared" si="12" ref="E41:M41">E20+E22</f>
        <v>2605000</v>
      </c>
      <c r="F41" s="24">
        <f t="shared" si="12"/>
        <v>3500000</v>
      </c>
      <c r="G41" s="24">
        <f t="shared" si="12"/>
        <v>3500000</v>
      </c>
      <c r="H41" s="24">
        <f t="shared" si="12"/>
        <v>3484000</v>
      </c>
      <c r="I41" s="24">
        <f t="shared" si="12"/>
        <v>3400000</v>
      </c>
      <c r="J41" s="24">
        <f t="shared" si="12"/>
        <v>3470000</v>
      </c>
      <c r="K41" s="24">
        <f t="shared" si="12"/>
        <v>2405000</v>
      </c>
      <c r="L41" s="24">
        <f t="shared" si="12"/>
        <v>2100000</v>
      </c>
      <c r="M41" s="24">
        <f t="shared" si="12"/>
        <v>1596000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</row>
    <row r="42" spans="1:58" s="15" customFormat="1" ht="27" customHeight="1">
      <c r="A42" s="16" t="s">
        <v>86</v>
      </c>
      <c r="B42" s="24" t="s">
        <v>87</v>
      </c>
      <c r="C42" s="24">
        <v>356600</v>
      </c>
      <c r="D42" s="24">
        <v>0</v>
      </c>
      <c r="E42" s="24"/>
      <c r="F42" s="24"/>
      <c r="G42" s="24"/>
      <c r="H42" s="24"/>
      <c r="I42" s="24"/>
      <c r="J42" s="24"/>
      <c r="K42" s="24"/>
      <c r="L42" s="24"/>
      <c r="M42" s="2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</row>
    <row r="43" spans="3:16" ht="14.25" customHeight="1"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2"/>
      <c r="O43" s="32"/>
      <c r="P43" s="32"/>
    </row>
    <row r="44" spans="1:16" s="15" customFormat="1" ht="42.75" customHeight="1">
      <c r="A44" s="33"/>
      <c r="B44" s="33"/>
      <c r="C44" s="34"/>
      <c r="D44" s="34"/>
      <c r="E44" s="34"/>
      <c r="F44" s="34"/>
      <c r="G44" s="34"/>
      <c r="H44" s="34"/>
      <c r="I44" s="34"/>
      <c r="J44" s="35"/>
      <c r="K44" s="35"/>
      <c r="L44" s="35"/>
      <c r="M44" s="35"/>
      <c r="N44" s="14"/>
      <c r="O44" s="14"/>
      <c r="P44" s="14"/>
    </row>
    <row r="45" spans="1:16" s="15" customFormat="1" ht="16.5" customHeight="1">
      <c r="A45" s="33"/>
      <c r="B45" s="33"/>
      <c r="C45" s="34"/>
      <c r="D45" s="34"/>
      <c r="E45" s="34"/>
      <c r="F45" s="34"/>
      <c r="G45" s="34"/>
      <c r="H45" s="34"/>
      <c r="I45" s="34"/>
      <c r="J45" s="35"/>
      <c r="K45" s="35"/>
      <c r="L45" s="35"/>
      <c r="M45" s="35"/>
      <c r="N45" s="14"/>
      <c r="O45" s="14"/>
      <c r="P45" s="14"/>
    </row>
    <row r="46" spans="1:16" s="15" customFormat="1" ht="15.75" customHeight="1">
      <c r="A46" s="33"/>
      <c r="B46" s="33"/>
      <c r="C46" s="34"/>
      <c r="D46" s="34"/>
      <c r="E46" s="34"/>
      <c r="F46" s="34"/>
      <c r="G46" s="34"/>
      <c r="H46" s="34"/>
      <c r="I46" s="34"/>
      <c r="J46" s="35"/>
      <c r="K46" s="35"/>
      <c r="L46" s="35"/>
      <c r="M46" s="35"/>
      <c r="N46" s="14"/>
      <c r="O46" s="14"/>
      <c r="P46" s="14"/>
    </row>
    <row r="47" spans="1:16" s="15" customFormat="1" ht="16.5" customHeight="1">
      <c r="A47" s="33"/>
      <c r="B47" s="33"/>
      <c r="C47" s="34"/>
      <c r="D47" s="34"/>
      <c r="E47" s="34"/>
      <c r="F47" s="34"/>
      <c r="G47" s="34"/>
      <c r="H47" s="34"/>
      <c r="I47" s="34"/>
      <c r="J47" s="35"/>
      <c r="K47" s="35"/>
      <c r="L47" s="35"/>
      <c r="M47" s="35"/>
      <c r="N47" s="14"/>
      <c r="O47" s="14"/>
      <c r="P47" s="14"/>
    </row>
    <row r="48" spans="1:16" s="15" customFormat="1" ht="16.5" customHeight="1">
      <c r="A48" s="33"/>
      <c r="B48" s="33"/>
      <c r="C48" s="34"/>
      <c r="D48" s="34"/>
      <c r="E48" s="34"/>
      <c r="F48" s="34"/>
      <c r="G48" s="34"/>
      <c r="H48" s="34"/>
      <c r="I48" s="34"/>
      <c r="J48" s="35"/>
      <c r="K48" s="35"/>
      <c r="L48" s="35"/>
      <c r="M48" s="35"/>
      <c r="N48" s="14"/>
      <c r="O48" s="14"/>
      <c r="P48" s="14"/>
    </row>
    <row r="49" spans="1:16" s="15" customFormat="1" ht="16.5" customHeight="1">
      <c r="A49" s="33"/>
      <c r="B49" s="33"/>
      <c r="C49" s="34"/>
      <c r="D49" s="34"/>
      <c r="E49" s="34"/>
      <c r="F49" s="34"/>
      <c r="G49" s="34"/>
      <c r="H49" s="34"/>
      <c r="I49" s="34"/>
      <c r="J49" s="35"/>
      <c r="K49" s="35"/>
      <c r="L49" s="35"/>
      <c r="M49" s="35"/>
      <c r="N49" s="14"/>
      <c r="O49" s="14"/>
      <c r="P49" s="14"/>
    </row>
    <row r="50" spans="1:16" s="15" customFormat="1" ht="16.5" customHeight="1">
      <c r="A50" s="33"/>
      <c r="B50" s="33"/>
      <c r="C50" s="34"/>
      <c r="D50" s="34"/>
      <c r="E50" s="34"/>
      <c r="F50" s="34"/>
      <c r="G50" s="34"/>
      <c r="H50" s="34"/>
      <c r="I50" s="34"/>
      <c r="J50" s="35"/>
      <c r="K50" s="35"/>
      <c r="L50" s="35"/>
      <c r="M50" s="35"/>
      <c r="N50" s="14"/>
      <c r="O50" s="14"/>
      <c r="P50" s="14"/>
    </row>
    <row r="51" spans="1:16" s="15" customFormat="1" ht="16.5" customHeight="1">
      <c r="A51" s="33"/>
      <c r="B51" s="33"/>
      <c r="C51" s="34"/>
      <c r="D51" s="34"/>
      <c r="E51" s="34"/>
      <c r="F51" s="34"/>
      <c r="G51" s="34"/>
      <c r="H51" s="34"/>
      <c r="I51" s="34"/>
      <c r="J51" s="35"/>
      <c r="K51" s="35"/>
      <c r="L51" s="35"/>
      <c r="M51" s="35"/>
      <c r="N51" s="14"/>
      <c r="O51" s="14"/>
      <c r="P51" s="14"/>
    </row>
    <row r="52" spans="1:16" s="15" customFormat="1" ht="16.5" customHeight="1">
      <c r="A52" s="33"/>
      <c r="B52" s="33"/>
      <c r="C52" s="34"/>
      <c r="D52" s="34"/>
      <c r="E52" s="34"/>
      <c r="F52" s="34"/>
      <c r="G52" s="34"/>
      <c r="H52" s="34"/>
      <c r="I52" s="34"/>
      <c r="J52" s="35"/>
      <c r="K52" s="35"/>
      <c r="L52" s="35"/>
      <c r="M52" s="35"/>
      <c r="N52" s="14"/>
      <c r="O52" s="14"/>
      <c r="P52" s="14"/>
    </row>
    <row r="53" spans="1:16" s="15" customFormat="1" ht="31.5" customHeight="1">
      <c r="A53" s="33"/>
      <c r="B53" s="33"/>
      <c r="C53" s="34"/>
      <c r="D53" s="34"/>
      <c r="E53" s="34"/>
      <c r="F53" s="34"/>
      <c r="G53" s="34"/>
      <c r="H53" s="34"/>
      <c r="I53" s="34"/>
      <c r="J53" s="35"/>
      <c r="K53" s="35"/>
      <c r="L53" s="35"/>
      <c r="M53" s="35"/>
      <c r="N53" s="14"/>
      <c r="O53" s="14"/>
      <c r="P53" s="14"/>
    </row>
    <row r="54" spans="1:16" s="15" customFormat="1" ht="43.5" customHeight="1">
      <c r="A54" s="33"/>
      <c r="B54" s="33"/>
      <c r="C54" s="34"/>
      <c r="D54" s="34"/>
      <c r="E54" s="34"/>
      <c r="F54" s="34"/>
      <c r="G54" s="34"/>
      <c r="H54" s="34"/>
      <c r="I54" s="34"/>
      <c r="J54" s="35"/>
      <c r="K54" s="35"/>
      <c r="L54" s="35"/>
      <c r="M54" s="35"/>
      <c r="N54" s="14"/>
      <c r="O54" s="14"/>
      <c r="P54" s="14"/>
    </row>
    <row r="55" spans="1:16" s="15" customFormat="1" ht="16.5" customHeight="1">
      <c r="A55" s="33"/>
      <c r="B55" s="33"/>
      <c r="C55" s="34"/>
      <c r="D55" s="34"/>
      <c r="E55" s="34"/>
      <c r="F55" s="34"/>
      <c r="G55" s="34"/>
      <c r="H55" s="34"/>
      <c r="I55" s="34"/>
      <c r="J55" s="35"/>
      <c r="K55" s="35"/>
      <c r="L55" s="35"/>
      <c r="M55" s="35"/>
      <c r="N55" s="14"/>
      <c r="O55" s="14"/>
      <c r="P55" s="14"/>
    </row>
    <row r="56" spans="1:16" s="15" customFormat="1" ht="16.5" customHeight="1">
      <c r="A56" s="33"/>
      <c r="B56" s="33"/>
      <c r="C56" s="34"/>
      <c r="D56" s="34"/>
      <c r="E56" s="34"/>
      <c r="F56" s="34"/>
      <c r="G56" s="34"/>
      <c r="H56" s="34"/>
      <c r="I56" s="34"/>
      <c r="J56" s="35"/>
      <c r="K56" s="35"/>
      <c r="L56" s="35"/>
      <c r="M56" s="35"/>
      <c r="N56" s="14"/>
      <c r="O56" s="14"/>
      <c r="P56" s="14"/>
    </row>
    <row r="57" spans="1:16" s="15" customFormat="1" ht="16.5" customHeight="1">
      <c r="A57" s="33"/>
      <c r="B57" s="33"/>
      <c r="C57" s="34"/>
      <c r="D57" s="34"/>
      <c r="E57" s="34"/>
      <c r="F57" s="34"/>
      <c r="G57" s="34"/>
      <c r="H57" s="34"/>
      <c r="I57" s="34"/>
      <c r="J57" s="35"/>
      <c r="K57" s="35"/>
      <c r="L57" s="35"/>
      <c r="M57" s="35"/>
      <c r="N57" s="14"/>
      <c r="O57" s="14"/>
      <c r="P57" s="14"/>
    </row>
    <row r="58" spans="1:16" s="15" customFormat="1" ht="16.5" customHeight="1">
      <c r="A58" s="33"/>
      <c r="B58" s="33"/>
      <c r="C58" s="34"/>
      <c r="D58" s="34"/>
      <c r="E58" s="34"/>
      <c r="F58" s="34"/>
      <c r="G58" s="34"/>
      <c r="H58" s="34"/>
      <c r="I58" s="34"/>
      <c r="J58" s="35"/>
      <c r="K58" s="35"/>
      <c r="L58" s="35"/>
      <c r="M58" s="35"/>
      <c r="N58" s="14"/>
      <c r="O58" s="14"/>
      <c r="P58" s="14"/>
    </row>
    <row r="59" spans="1:16" s="15" customFormat="1" ht="28.5" customHeight="1">
      <c r="A59" s="33"/>
      <c r="B59" s="33"/>
      <c r="C59" s="34"/>
      <c r="D59" s="34"/>
      <c r="E59" s="34"/>
      <c r="F59" s="34"/>
      <c r="G59" s="34"/>
      <c r="H59" s="34"/>
      <c r="I59" s="34"/>
      <c r="J59" s="35"/>
      <c r="K59" s="35"/>
      <c r="L59" s="35"/>
      <c r="M59" s="35"/>
      <c r="N59" s="14"/>
      <c r="O59" s="14"/>
      <c r="P59" s="14"/>
    </row>
    <row r="60" spans="1:16" s="15" customFormat="1" ht="16.5" customHeight="1">
      <c r="A60" s="33"/>
      <c r="B60" s="33"/>
      <c r="C60" s="34"/>
      <c r="D60" s="34"/>
      <c r="E60" s="34"/>
      <c r="F60" s="34"/>
      <c r="G60" s="34"/>
      <c r="H60" s="34"/>
      <c r="I60" s="34"/>
      <c r="J60" s="35"/>
      <c r="K60" s="35"/>
      <c r="L60" s="35"/>
      <c r="M60" s="35"/>
      <c r="N60" s="14"/>
      <c r="O60" s="14"/>
      <c r="P60" s="14"/>
    </row>
    <row r="61" spans="1:16" s="15" customFormat="1" ht="16.5" customHeight="1">
      <c r="A61" s="33"/>
      <c r="B61" s="33"/>
      <c r="C61" s="34"/>
      <c r="D61" s="34"/>
      <c r="E61" s="34"/>
      <c r="F61" s="34"/>
      <c r="G61" s="34"/>
      <c r="H61" s="34"/>
      <c r="I61" s="34"/>
      <c r="J61" s="35"/>
      <c r="K61" s="35"/>
      <c r="L61" s="35"/>
      <c r="M61" s="35"/>
      <c r="N61" s="14"/>
      <c r="O61" s="14"/>
      <c r="P61" s="14"/>
    </row>
    <row r="62" spans="1:16" s="15" customFormat="1" ht="14.25" customHeight="1">
      <c r="A62" s="33"/>
      <c r="B62" s="33"/>
      <c r="C62" s="34"/>
      <c r="D62" s="34"/>
      <c r="E62" s="34"/>
      <c r="F62" s="34"/>
      <c r="G62" s="34"/>
      <c r="H62" s="34"/>
      <c r="I62" s="34"/>
      <c r="J62" s="36"/>
      <c r="K62" s="36"/>
      <c r="L62" s="36"/>
      <c r="M62" s="36"/>
      <c r="N62" s="14"/>
      <c r="O62" s="14"/>
      <c r="P62" s="14"/>
    </row>
    <row r="63" spans="1:16" s="15" customFormat="1" ht="26.25" customHeight="1">
      <c r="A63" s="33"/>
      <c r="B63" s="33"/>
      <c r="C63" s="34"/>
      <c r="D63" s="34"/>
      <c r="E63" s="34"/>
      <c r="F63" s="34"/>
      <c r="G63" s="34"/>
      <c r="H63" s="34"/>
      <c r="I63" s="34"/>
      <c r="J63" s="35"/>
      <c r="K63" s="35"/>
      <c r="L63" s="35"/>
      <c r="M63" s="35"/>
      <c r="N63" s="14"/>
      <c r="O63" s="14"/>
      <c r="P63" s="14"/>
    </row>
    <row r="64" spans="1:16" ht="14.25" customHeight="1">
      <c r="A64" s="33"/>
      <c r="B64" s="33"/>
      <c r="C64" s="34"/>
      <c r="D64" s="34"/>
      <c r="E64" s="34"/>
      <c r="F64" s="34"/>
      <c r="G64" s="34"/>
      <c r="H64" s="34"/>
      <c r="I64" s="34"/>
      <c r="J64" s="37"/>
      <c r="K64" s="37"/>
      <c r="L64" s="37"/>
      <c r="M64" s="37"/>
      <c r="N64" s="32"/>
      <c r="O64" s="32"/>
      <c r="P64" s="32"/>
    </row>
    <row r="65" spans="1:16" ht="14.25" customHeight="1">
      <c r="A65" s="33"/>
      <c r="B65" s="33"/>
      <c r="C65" s="34"/>
      <c r="D65" s="34"/>
      <c r="E65" s="34"/>
      <c r="F65" s="34"/>
      <c r="G65" s="34"/>
      <c r="H65" s="34"/>
      <c r="I65" s="34"/>
      <c r="J65" s="31"/>
      <c r="K65" s="31"/>
      <c r="L65" s="31"/>
      <c r="M65" s="31"/>
      <c r="N65" s="32"/>
      <c r="O65" s="32"/>
      <c r="P65" s="32"/>
    </row>
    <row r="66" spans="1:16" ht="14.25" customHeight="1">
      <c r="A66" s="33"/>
      <c r="B66" s="33"/>
      <c r="C66" s="34"/>
      <c r="D66" s="34"/>
      <c r="E66" s="34"/>
      <c r="F66" s="34"/>
      <c r="G66" s="34"/>
      <c r="H66" s="34"/>
      <c r="I66" s="34"/>
      <c r="J66" s="31"/>
      <c r="K66" s="31"/>
      <c r="L66" s="31"/>
      <c r="M66" s="31"/>
      <c r="N66" s="32"/>
      <c r="O66" s="32"/>
      <c r="P66" s="32"/>
    </row>
    <row r="67" spans="1:16" ht="14.25" customHeight="1">
      <c r="A67" s="33"/>
      <c r="B67" s="33"/>
      <c r="C67" s="34"/>
      <c r="D67" s="34"/>
      <c r="E67" s="34"/>
      <c r="F67" s="34"/>
      <c r="G67" s="34"/>
      <c r="H67" s="34"/>
      <c r="I67" s="34"/>
      <c r="J67" s="31"/>
      <c r="K67" s="31"/>
      <c r="L67" s="31"/>
      <c r="M67" s="31"/>
      <c r="N67" s="32"/>
      <c r="O67" s="32"/>
      <c r="P67" s="32"/>
    </row>
    <row r="68" spans="1:16" ht="14.25" customHeight="1">
      <c r="A68" s="33"/>
      <c r="B68" s="33"/>
      <c r="C68" s="34"/>
      <c r="D68" s="34"/>
      <c r="E68" s="34"/>
      <c r="F68" s="34"/>
      <c r="G68" s="34"/>
      <c r="H68" s="34"/>
      <c r="I68" s="34"/>
      <c r="J68" s="31"/>
      <c r="K68" s="31"/>
      <c r="L68" s="31"/>
      <c r="M68" s="31"/>
      <c r="N68" s="32"/>
      <c r="O68" s="32"/>
      <c r="P68" s="32"/>
    </row>
    <row r="69" spans="1:16" ht="14.25" customHeight="1">
      <c r="A69" s="33"/>
      <c r="B69" s="33"/>
      <c r="C69" s="34"/>
      <c r="D69" s="34"/>
      <c r="E69" s="34"/>
      <c r="F69" s="34"/>
      <c r="G69" s="34"/>
      <c r="H69" s="34"/>
      <c r="I69" s="34"/>
      <c r="J69" s="31"/>
      <c r="K69" s="31"/>
      <c r="L69" s="31"/>
      <c r="M69" s="31"/>
      <c r="N69" s="32"/>
      <c r="O69" s="32"/>
      <c r="P69" s="32"/>
    </row>
    <row r="70" spans="1:16" ht="14.25" customHeight="1">
      <c r="A70" s="33"/>
      <c r="B70" s="33"/>
      <c r="C70" s="34"/>
      <c r="D70" s="34"/>
      <c r="E70" s="34"/>
      <c r="F70" s="34"/>
      <c r="G70" s="34"/>
      <c r="H70" s="34"/>
      <c r="I70" s="34"/>
      <c r="J70" s="31"/>
      <c r="K70" s="31"/>
      <c r="L70" s="31"/>
      <c r="M70" s="31"/>
      <c r="N70" s="32"/>
      <c r="O70" s="32"/>
      <c r="P70" s="32"/>
    </row>
    <row r="71" spans="1:16" ht="14.25" customHeight="1">
      <c r="A71" s="33"/>
      <c r="B71" s="33"/>
      <c r="C71" s="34"/>
      <c r="D71" s="34"/>
      <c r="E71" s="34"/>
      <c r="F71" s="34"/>
      <c r="G71" s="34"/>
      <c r="H71" s="34"/>
      <c r="I71" s="34"/>
      <c r="J71" s="31"/>
      <c r="K71" s="31"/>
      <c r="L71" s="31"/>
      <c r="M71" s="31"/>
      <c r="N71" s="32"/>
      <c r="O71" s="32"/>
      <c r="P71" s="32"/>
    </row>
    <row r="72" spans="1:16" ht="14.25" customHeight="1">
      <c r="A72" s="33"/>
      <c r="B72" s="33"/>
      <c r="C72" s="34"/>
      <c r="D72" s="34"/>
      <c r="E72" s="34"/>
      <c r="F72" s="34"/>
      <c r="G72" s="34"/>
      <c r="H72" s="34"/>
      <c r="I72" s="34"/>
      <c r="J72" s="31"/>
      <c r="K72" s="31"/>
      <c r="L72" s="31"/>
      <c r="M72" s="31"/>
      <c r="N72" s="32"/>
      <c r="O72" s="32"/>
      <c r="P72" s="32"/>
    </row>
    <row r="73" spans="1:16" ht="14.25" customHeight="1">
      <c r="A73" s="33"/>
      <c r="B73" s="33"/>
      <c r="C73" s="34"/>
      <c r="D73" s="34"/>
      <c r="E73" s="34"/>
      <c r="F73" s="34"/>
      <c r="G73" s="34"/>
      <c r="H73" s="34"/>
      <c r="I73" s="34"/>
      <c r="J73" s="31"/>
      <c r="K73" s="31"/>
      <c r="L73" s="31"/>
      <c r="M73" s="31"/>
      <c r="N73" s="32"/>
      <c r="O73" s="32"/>
      <c r="P73" s="32"/>
    </row>
    <row r="74" spans="1:16" ht="14.25" customHeight="1">
      <c r="A74" s="33"/>
      <c r="B74" s="33"/>
      <c r="C74" s="34"/>
      <c r="D74" s="34"/>
      <c r="E74" s="34"/>
      <c r="F74" s="34"/>
      <c r="G74" s="34"/>
      <c r="H74" s="34"/>
      <c r="I74" s="34"/>
      <c r="J74" s="31"/>
      <c r="K74" s="31"/>
      <c r="L74" s="31"/>
      <c r="M74" s="31"/>
      <c r="N74" s="32"/>
      <c r="O74" s="32"/>
      <c r="P74" s="32"/>
    </row>
    <row r="75" spans="1:16" ht="14.25" customHeight="1">
      <c r="A75" s="33"/>
      <c r="B75" s="33"/>
      <c r="C75" s="34"/>
      <c r="D75" s="34"/>
      <c r="E75" s="34"/>
      <c r="F75" s="34"/>
      <c r="G75" s="34"/>
      <c r="H75" s="34"/>
      <c r="I75" s="34"/>
      <c r="J75" s="31"/>
      <c r="K75" s="31"/>
      <c r="L75" s="31"/>
      <c r="M75" s="31"/>
      <c r="N75" s="32"/>
      <c r="O75" s="32"/>
      <c r="P75" s="32"/>
    </row>
    <row r="76" spans="1:16" ht="14.25" customHeight="1">
      <c r="A76" s="33"/>
      <c r="B76" s="33"/>
      <c r="C76" s="34"/>
      <c r="D76" s="34"/>
      <c r="E76" s="34"/>
      <c r="F76" s="34"/>
      <c r="G76" s="34"/>
      <c r="H76" s="34"/>
      <c r="I76" s="34"/>
      <c r="J76" s="31"/>
      <c r="K76" s="31"/>
      <c r="L76" s="31"/>
      <c r="M76" s="31"/>
      <c r="N76" s="32"/>
      <c r="O76" s="32"/>
      <c r="P76" s="32"/>
    </row>
    <row r="77" spans="1:16" ht="14.25" customHeight="1">
      <c r="A77" s="33"/>
      <c r="B77" s="33"/>
      <c r="C77" s="34"/>
      <c r="D77" s="34"/>
      <c r="E77" s="34"/>
      <c r="F77" s="34"/>
      <c r="G77" s="34"/>
      <c r="H77" s="34"/>
      <c r="I77" s="34"/>
      <c r="J77" s="31"/>
      <c r="K77" s="31"/>
      <c r="L77" s="31"/>
      <c r="M77" s="31"/>
      <c r="N77" s="32"/>
      <c r="O77" s="32"/>
      <c r="P77" s="32"/>
    </row>
    <row r="78" spans="1:16" ht="14.25" customHeight="1">
      <c r="A78" s="33"/>
      <c r="B78" s="33"/>
      <c r="C78" s="34"/>
      <c r="D78" s="34"/>
      <c r="E78" s="34"/>
      <c r="F78" s="34"/>
      <c r="G78" s="34"/>
      <c r="H78" s="34"/>
      <c r="I78" s="34"/>
      <c r="J78" s="31"/>
      <c r="K78" s="31"/>
      <c r="L78" s="31"/>
      <c r="M78" s="31"/>
      <c r="N78" s="32"/>
      <c r="O78" s="32"/>
      <c r="P78" s="32"/>
    </row>
    <row r="79" spans="1:16" ht="14.25" customHeight="1">
      <c r="A79" s="33"/>
      <c r="B79" s="33"/>
      <c r="C79" s="34"/>
      <c r="D79" s="34"/>
      <c r="E79" s="34"/>
      <c r="F79" s="34"/>
      <c r="G79" s="34"/>
      <c r="H79" s="34"/>
      <c r="I79" s="34"/>
      <c r="J79" s="31"/>
      <c r="K79" s="31"/>
      <c r="L79" s="31"/>
      <c r="M79" s="31"/>
      <c r="N79" s="32"/>
      <c r="O79" s="32"/>
      <c r="P79" s="32"/>
    </row>
    <row r="80" spans="1:16" ht="14.25" customHeight="1">
      <c r="A80" s="33"/>
      <c r="B80" s="33"/>
      <c r="C80" s="34"/>
      <c r="D80" s="34"/>
      <c r="E80" s="34"/>
      <c r="F80" s="34"/>
      <c r="G80" s="34"/>
      <c r="H80" s="34"/>
      <c r="I80" s="34"/>
      <c r="J80" s="31"/>
      <c r="K80" s="31"/>
      <c r="L80" s="31"/>
      <c r="M80" s="31"/>
      <c r="N80" s="32"/>
      <c r="O80" s="32"/>
      <c r="P80" s="32"/>
    </row>
    <row r="81" spans="1:16" ht="14.25" customHeight="1">
      <c r="A81" s="33"/>
      <c r="B81" s="33"/>
      <c r="C81" s="34"/>
      <c r="D81" s="34"/>
      <c r="E81" s="34"/>
      <c r="F81" s="34"/>
      <c r="G81" s="34"/>
      <c r="H81" s="34"/>
      <c r="I81" s="34"/>
      <c r="J81" s="31"/>
      <c r="K81" s="31"/>
      <c r="L81" s="31"/>
      <c r="M81" s="31"/>
      <c r="N81" s="32"/>
      <c r="O81" s="32"/>
      <c r="P81" s="32"/>
    </row>
    <row r="82" spans="2:16" ht="14.25" customHeight="1">
      <c r="B82" s="33"/>
      <c r="C82" s="34"/>
      <c r="D82" s="34"/>
      <c r="E82" s="34"/>
      <c r="F82" s="34"/>
      <c r="G82" s="34"/>
      <c r="H82" s="34"/>
      <c r="I82" s="34"/>
      <c r="J82" s="31"/>
      <c r="K82" s="31"/>
      <c r="L82" s="31"/>
      <c r="M82" s="31"/>
      <c r="N82" s="32"/>
      <c r="O82" s="32"/>
      <c r="P82" s="32"/>
    </row>
    <row r="83" spans="2:16" ht="14.25" customHeight="1">
      <c r="B83" s="33"/>
      <c r="C83" s="34"/>
      <c r="D83" s="34"/>
      <c r="E83" s="34"/>
      <c r="F83" s="34"/>
      <c r="G83" s="34"/>
      <c r="H83" s="34"/>
      <c r="I83" s="34"/>
      <c r="J83" s="31"/>
      <c r="K83" s="31"/>
      <c r="L83" s="31"/>
      <c r="M83" s="31"/>
      <c r="N83" s="32"/>
      <c r="O83" s="32"/>
      <c r="P83" s="32"/>
    </row>
    <row r="84" spans="2:16" ht="14.25" customHeight="1">
      <c r="B84" s="33"/>
      <c r="C84" s="34"/>
      <c r="D84" s="34"/>
      <c r="E84" s="34"/>
      <c r="F84" s="34"/>
      <c r="G84" s="34"/>
      <c r="H84" s="34"/>
      <c r="I84" s="34"/>
      <c r="J84" s="31"/>
      <c r="K84" s="31"/>
      <c r="L84" s="31"/>
      <c r="M84" s="31"/>
      <c r="N84" s="32"/>
      <c r="O84" s="32"/>
      <c r="P84" s="32"/>
    </row>
    <row r="85" spans="2:16" ht="14.25" customHeight="1">
      <c r="B85" s="33"/>
      <c r="C85" s="34"/>
      <c r="D85" s="34"/>
      <c r="E85" s="34"/>
      <c r="F85" s="34"/>
      <c r="G85" s="34"/>
      <c r="H85" s="34"/>
      <c r="I85" s="34"/>
      <c r="J85" s="31"/>
      <c r="K85" s="31"/>
      <c r="L85" s="31"/>
      <c r="M85" s="31"/>
      <c r="N85" s="32"/>
      <c r="O85" s="32"/>
      <c r="P85" s="32"/>
    </row>
    <row r="86" spans="2:16" ht="14.25" customHeight="1">
      <c r="B86" s="33"/>
      <c r="C86" s="34"/>
      <c r="D86" s="34"/>
      <c r="E86" s="34"/>
      <c r="F86" s="34"/>
      <c r="G86" s="34"/>
      <c r="H86" s="34"/>
      <c r="I86" s="34"/>
      <c r="J86" s="31"/>
      <c r="K86" s="31"/>
      <c r="L86" s="31"/>
      <c r="M86" s="31"/>
      <c r="N86" s="32"/>
      <c r="O86" s="32"/>
      <c r="P86" s="32"/>
    </row>
    <row r="87" spans="2:16" ht="14.25" customHeight="1">
      <c r="B87" s="33"/>
      <c r="C87" s="34"/>
      <c r="D87" s="34"/>
      <c r="E87" s="34"/>
      <c r="F87" s="34"/>
      <c r="G87" s="34"/>
      <c r="H87" s="34"/>
      <c r="I87" s="34"/>
      <c r="J87" s="31"/>
      <c r="K87" s="31"/>
      <c r="L87" s="31"/>
      <c r="M87" s="31"/>
      <c r="N87" s="32"/>
      <c r="O87" s="32"/>
      <c r="P87" s="32"/>
    </row>
    <row r="88" spans="2:16" ht="14.25" customHeight="1">
      <c r="B88" s="33"/>
      <c r="C88" s="34"/>
      <c r="D88" s="34"/>
      <c r="E88" s="34"/>
      <c r="F88" s="34"/>
      <c r="G88" s="34"/>
      <c r="H88" s="34"/>
      <c r="I88" s="34"/>
      <c r="J88" s="31"/>
      <c r="K88" s="31"/>
      <c r="L88" s="31"/>
      <c r="M88" s="31"/>
      <c r="N88" s="32"/>
      <c r="O88" s="32"/>
      <c r="P88" s="32"/>
    </row>
    <row r="89" spans="2:16" ht="14.25" customHeight="1">
      <c r="B89" s="33"/>
      <c r="C89" s="34"/>
      <c r="D89" s="34"/>
      <c r="E89" s="34"/>
      <c r="F89" s="34"/>
      <c r="G89" s="34"/>
      <c r="H89" s="34"/>
      <c r="I89" s="34"/>
      <c r="J89" s="31"/>
      <c r="K89" s="31"/>
      <c r="L89" s="31"/>
      <c r="M89" s="31"/>
      <c r="N89" s="32"/>
      <c r="O89" s="32"/>
      <c r="P89" s="32"/>
    </row>
    <row r="90" spans="2:16" ht="14.25" customHeight="1">
      <c r="B90" s="33"/>
      <c r="C90" s="34"/>
      <c r="D90" s="34"/>
      <c r="E90" s="34"/>
      <c r="F90" s="34"/>
      <c r="G90" s="34"/>
      <c r="H90" s="34"/>
      <c r="I90" s="34"/>
      <c r="J90" s="31"/>
      <c r="K90" s="31"/>
      <c r="L90" s="31"/>
      <c r="M90" s="31"/>
      <c r="N90" s="32"/>
      <c r="O90" s="32"/>
      <c r="P90" s="32"/>
    </row>
    <row r="91" spans="2:16" ht="14.25" customHeight="1">
      <c r="B91" s="33"/>
      <c r="C91" s="34"/>
      <c r="D91" s="34"/>
      <c r="E91" s="34"/>
      <c r="F91" s="34"/>
      <c r="G91" s="34"/>
      <c r="H91" s="34"/>
      <c r="I91" s="34"/>
      <c r="J91" s="31"/>
      <c r="K91" s="31"/>
      <c r="L91" s="31"/>
      <c r="M91" s="31"/>
      <c r="N91" s="32"/>
      <c r="O91" s="32"/>
      <c r="P91" s="32"/>
    </row>
    <row r="92" spans="2:16" ht="14.25" customHeight="1">
      <c r="B92" s="33"/>
      <c r="C92" s="34"/>
      <c r="D92" s="34"/>
      <c r="E92" s="34"/>
      <c r="F92" s="34"/>
      <c r="G92" s="34"/>
      <c r="H92" s="34"/>
      <c r="I92" s="34"/>
      <c r="J92" s="31"/>
      <c r="K92" s="31"/>
      <c r="L92" s="31"/>
      <c r="M92" s="31"/>
      <c r="N92" s="32"/>
      <c r="O92" s="32"/>
      <c r="P92" s="32"/>
    </row>
    <row r="93" spans="2:16" ht="14.25" customHeight="1">
      <c r="B93" s="33"/>
      <c r="C93" s="34"/>
      <c r="D93" s="34"/>
      <c r="E93" s="34"/>
      <c r="F93" s="34"/>
      <c r="G93" s="34"/>
      <c r="H93" s="34"/>
      <c r="I93" s="34"/>
      <c r="J93" s="31"/>
      <c r="K93" s="31"/>
      <c r="L93" s="31"/>
      <c r="M93" s="31"/>
      <c r="N93" s="32"/>
      <c r="O93" s="32"/>
      <c r="P93" s="32"/>
    </row>
    <row r="94" spans="2:16" ht="14.25" customHeight="1">
      <c r="B94" s="33"/>
      <c r="C94" s="34"/>
      <c r="D94" s="34"/>
      <c r="E94" s="34"/>
      <c r="F94" s="34"/>
      <c r="G94" s="34"/>
      <c r="H94" s="34"/>
      <c r="I94" s="34"/>
      <c r="J94" s="31"/>
      <c r="K94" s="31"/>
      <c r="L94" s="31"/>
      <c r="M94" s="31"/>
      <c r="N94" s="32"/>
      <c r="O94" s="32"/>
      <c r="P94" s="32"/>
    </row>
    <row r="95" spans="2:16" ht="14.25" customHeight="1">
      <c r="B95" s="33"/>
      <c r="C95" s="34"/>
      <c r="D95" s="34"/>
      <c r="E95" s="34"/>
      <c r="F95" s="34"/>
      <c r="G95" s="34"/>
      <c r="H95" s="34"/>
      <c r="I95" s="34"/>
      <c r="J95" s="31"/>
      <c r="K95" s="31"/>
      <c r="L95" s="31"/>
      <c r="M95" s="31"/>
      <c r="N95" s="32"/>
      <c r="O95" s="32"/>
      <c r="P95" s="32"/>
    </row>
    <row r="96" spans="2:16" ht="14.25" customHeight="1">
      <c r="B96" s="33"/>
      <c r="C96" s="34"/>
      <c r="D96" s="34"/>
      <c r="E96" s="34"/>
      <c r="F96" s="34"/>
      <c r="G96" s="34"/>
      <c r="H96" s="34"/>
      <c r="I96" s="34"/>
      <c r="J96" s="31"/>
      <c r="K96" s="31"/>
      <c r="L96" s="31"/>
      <c r="M96" s="31"/>
      <c r="N96" s="32"/>
      <c r="O96" s="32"/>
      <c r="P96" s="32"/>
    </row>
    <row r="97" spans="2:16" ht="14.25" customHeight="1">
      <c r="B97" s="33"/>
      <c r="C97" s="34"/>
      <c r="D97" s="34"/>
      <c r="E97" s="34"/>
      <c r="F97" s="34"/>
      <c r="G97" s="34"/>
      <c r="H97" s="34"/>
      <c r="I97" s="34"/>
      <c r="J97" s="31"/>
      <c r="K97" s="31"/>
      <c r="L97" s="31"/>
      <c r="M97" s="31"/>
      <c r="N97" s="32"/>
      <c r="O97" s="32"/>
      <c r="P97" s="32"/>
    </row>
    <row r="98" spans="2:16" ht="14.25" customHeight="1">
      <c r="B98" s="33"/>
      <c r="C98" s="34"/>
      <c r="D98" s="34"/>
      <c r="E98" s="34"/>
      <c r="F98" s="34"/>
      <c r="G98" s="34"/>
      <c r="H98" s="34"/>
      <c r="I98" s="34"/>
      <c r="J98" s="31"/>
      <c r="K98" s="31"/>
      <c r="L98" s="31"/>
      <c r="M98" s="31"/>
      <c r="N98" s="32"/>
      <c r="O98" s="32"/>
      <c r="P98" s="32"/>
    </row>
    <row r="99" spans="2:16" ht="14.25" customHeight="1">
      <c r="B99" s="33"/>
      <c r="C99" s="34"/>
      <c r="D99" s="34"/>
      <c r="E99" s="34"/>
      <c r="F99" s="34"/>
      <c r="G99" s="34"/>
      <c r="H99" s="34"/>
      <c r="I99" s="34"/>
      <c r="J99" s="31"/>
      <c r="K99" s="31"/>
      <c r="L99" s="31"/>
      <c r="M99" s="31"/>
      <c r="N99" s="32"/>
      <c r="O99" s="32"/>
      <c r="P99" s="32"/>
    </row>
    <row r="100" spans="2:16" ht="14.25" customHeight="1">
      <c r="B100" s="33"/>
      <c r="C100" s="34"/>
      <c r="D100" s="34"/>
      <c r="E100" s="34"/>
      <c r="F100" s="34"/>
      <c r="G100" s="34"/>
      <c r="H100" s="34"/>
      <c r="I100" s="34"/>
      <c r="J100" s="31"/>
      <c r="K100" s="31"/>
      <c r="L100" s="31"/>
      <c r="M100" s="31"/>
      <c r="N100" s="32"/>
      <c r="O100" s="32"/>
      <c r="P100" s="32"/>
    </row>
    <row r="101" spans="2:16" ht="14.25" customHeight="1">
      <c r="B101" s="33"/>
      <c r="C101" s="34"/>
      <c r="D101" s="34"/>
      <c r="E101" s="34"/>
      <c r="F101" s="34"/>
      <c r="G101" s="34"/>
      <c r="H101" s="34"/>
      <c r="I101" s="34"/>
      <c r="J101" s="31"/>
      <c r="K101" s="31"/>
      <c r="L101" s="31"/>
      <c r="M101" s="31"/>
      <c r="N101" s="32"/>
      <c r="O101" s="32"/>
      <c r="P101" s="32"/>
    </row>
    <row r="102" spans="2:16" ht="14.25" customHeight="1">
      <c r="B102" s="33"/>
      <c r="C102" s="34"/>
      <c r="D102" s="34"/>
      <c r="E102" s="34"/>
      <c r="F102" s="34"/>
      <c r="G102" s="34"/>
      <c r="H102" s="34"/>
      <c r="I102" s="34"/>
      <c r="J102" s="31"/>
      <c r="K102" s="31"/>
      <c r="L102" s="31"/>
      <c r="M102" s="31"/>
      <c r="N102" s="32"/>
      <c r="O102" s="32"/>
      <c r="P102" s="32"/>
    </row>
    <row r="103" spans="2:16" ht="14.25" customHeight="1">
      <c r="B103" s="33"/>
      <c r="C103" s="34"/>
      <c r="D103" s="34"/>
      <c r="E103" s="34"/>
      <c r="F103" s="34"/>
      <c r="G103" s="34"/>
      <c r="H103" s="34"/>
      <c r="I103" s="34"/>
      <c r="J103" s="31"/>
      <c r="K103" s="31"/>
      <c r="L103" s="31"/>
      <c r="M103" s="31"/>
      <c r="N103" s="32"/>
      <c r="O103" s="32"/>
      <c r="P103" s="32"/>
    </row>
    <row r="104" spans="2:16" ht="14.25" customHeight="1">
      <c r="B104" s="33"/>
      <c r="C104" s="34"/>
      <c r="D104" s="34"/>
      <c r="E104" s="34"/>
      <c r="F104" s="34"/>
      <c r="G104" s="34"/>
      <c r="H104" s="34"/>
      <c r="I104" s="34"/>
      <c r="J104" s="31"/>
      <c r="K104" s="31"/>
      <c r="L104" s="31"/>
      <c r="M104" s="31"/>
      <c r="N104" s="32"/>
      <c r="O104" s="32"/>
      <c r="P104" s="32"/>
    </row>
    <row r="105" spans="2:16" ht="14.25" customHeight="1">
      <c r="B105" s="33"/>
      <c r="C105" s="34"/>
      <c r="D105" s="34"/>
      <c r="E105" s="34"/>
      <c r="F105" s="34"/>
      <c r="G105" s="34"/>
      <c r="H105" s="34"/>
      <c r="I105" s="34"/>
      <c r="J105" s="31"/>
      <c r="K105" s="31"/>
      <c r="L105" s="31"/>
      <c r="M105" s="31"/>
      <c r="N105" s="32"/>
      <c r="O105" s="32"/>
      <c r="P105" s="32"/>
    </row>
    <row r="106" spans="2:13" ht="14.25" customHeight="1">
      <c r="B106" s="33"/>
      <c r="C106" s="38"/>
      <c r="D106" s="38"/>
      <c r="E106" s="38"/>
      <c r="F106" s="38"/>
      <c r="G106" s="38"/>
      <c r="H106" s="38"/>
      <c r="I106" s="38"/>
      <c r="J106" s="39"/>
      <c r="K106" s="39"/>
      <c r="L106" s="39"/>
      <c r="M106" s="39"/>
    </row>
    <row r="107" spans="2:13" ht="14.25" customHeight="1">
      <c r="B107" s="33"/>
      <c r="C107" s="38"/>
      <c r="D107" s="38"/>
      <c r="E107" s="38"/>
      <c r="F107" s="38"/>
      <c r="G107" s="38"/>
      <c r="H107" s="38"/>
      <c r="I107" s="38"/>
      <c r="J107" s="39"/>
      <c r="K107" s="39"/>
      <c r="L107" s="39"/>
      <c r="M107" s="39"/>
    </row>
    <row r="108" spans="2:13" ht="14.25" customHeight="1">
      <c r="B108" s="33"/>
      <c r="C108" s="38"/>
      <c r="D108" s="38"/>
      <c r="E108" s="38"/>
      <c r="F108" s="38"/>
      <c r="G108" s="38"/>
      <c r="H108" s="38"/>
      <c r="I108" s="38"/>
      <c r="J108" s="39"/>
      <c r="K108" s="39"/>
      <c r="L108" s="39"/>
      <c r="M108" s="39"/>
    </row>
    <row r="109" spans="2:13" ht="14.25" customHeight="1">
      <c r="B109" s="33"/>
      <c r="C109" s="38"/>
      <c r="D109" s="38"/>
      <c r="E109" s="38"/>
      <c r="F109" s="38"/>
      <c r="G109" s="38"/>
      <c r="H109" s="38"/>
      <c r="I109" s="38"/>
      <c r="J109" s="39"/>
      <c r="K109" s="39"/>
      <c r="L109" s="39"/>
      <c r="M109" s="39"/>
    </row>
    <row r="110" spans="2:13" ht="14.25" customHeight="1">
      <c r="B110" s="33"/>
      <c r="C110" s="38"/>
      <c r="D110" s="38"/>
      <c r="E110" s="38"/>
      <c r="F110" s="38"/>
      <c r="G110" s="38"/>
      <c r="H110" s="38"/>
      <c r="I110" s="38"/>
      <c r="J110" s="39"/>
      <c r="K110" s="39"/>
      <c r="L110" s="39"/>
      <c r="M110" s="39"/>
    </row>
    <row r="111" spans="2:13" ht="14.25" customHeight="1">
      <c r="B111" s="33"/>
      <c r="C111" s="38"/>
      <c r="D111" s="38"/>
      <c r="E111" s="38"/>
      <c r="F111" s="38"/>
      <c r="G111" s="38"/>
      <c r="H111" s="38"/>
      <c r="I111" s="38"/>
      <c r="J111" s="39"/>
      <c r="K111" s="39"/>
      <c r="L111" s="39"/>
      <c r="M111" s="39"/>
    </row>
    <row r="112" spans="2:13" ht="14.25" customHeight="1">
      <c r="B112" s="33"/>
      <c r="C112" s="38"/>
      <c r="D112" s="38"/>
      <c r="E112" s="38"/>
      <c r="F112" s="38"/>
      <c r="G112" s="38"/>
      <c r="H112" s="38"/>
      <c r="I112" s="38"/>
      <c r="J112" s="39"/>
      <c r="K112" s="39"/>
      <c r="L112" s="39"/>
      <c r="M112" s="39"/>
    </row>
    <row r="113" spans="3:13" ht="14.25" customHeight="1"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</row>
    <row r="114" spans="3:13" ht="14.25" customHeight="1"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</row>
    <row r="115" spans="3:13" ht="14.25" customHeight="1"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</row>
    <row r="116" spans="3:13" ht="14.25" customHeight="1"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</row>
    <row r="117" spans="3:13" ht="14.25" customHeight="1"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</row>
    <row r="118" spans="3:13" ht="14.25" customHeight="1"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</row>
    <row r="119" spans="3:13" ht="14.25" customHeight="1"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</row>
    <row r="120" spans="3:13" ht="14.25" customHeight="1"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</row>
    <row r="121" spans="3:13" ht="14.25" customHeight="1"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</row>
    <row r="122" spans="3:13" ht="14.25" customHeight="1"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</row>
    <row r="123" spans="3:13" ht="14.25" customHeight="1"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</row>
    <row r="124" spans="3:13" ht="14.25" customHeight="1"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</row>
    <row r="125" spans="3:13" ht="14.25" customHeight="1"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</row>
    <row r="126" spans="3:13" ht="14.25" customHeight="1"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</row>
    <row r="127" spans="3:13" ht="14.25" customHeight="1"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</row>
    <row r="128" spans="3:13" ht="14.25" customHeight="1"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</row>
    <row r="129" spans="3:13" ht="14.25" customHeight="1"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</row>
    <row r="130" spans="3:13" ht="14.25" customHeight="1"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</row>
    <row r="131" spans="3:13" ht="14.25" customHeight="1"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</row>
    <row r="132" spans="3:13" ht="14.25" customHeight="1"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</row>
    <row r="133" spans="3:13" ht="14.25" customHeight="1"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</row>
    <row r="134" spans="3:13" ht="14.25" customHeight="1"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</row>
    <row r="135" spans="3:13" ht="14.25" customHeight="1"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</row>
    <row r="136" spans="3:13" ht="14.25" customHeight="1"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</row>
    <row r="137" spans="3:13" ht="14.25" customHeight="1"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</row>
    <row r="138" spans="3:13" ht="14.25" customHeight="1"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</row>
    <row r="139" spans="3:13" ht="14.25" customHeight="1"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</row>
    <row r="140" spans="3:13" ht="14.25" customHeight="1"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</row>
    <row r="141" spans="3:13" ht="14.25" customHeight="1"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</row>
    <row r="142" spans="3:13" ht="14.25" customHeight="1"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</row>
    <row r="143" spans="3:13" ht="14.25" customHeight="1"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</row>
    <row r="144" spans="3:13" ht="14.25" customHeight="1"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</row>
    <row r="145" spans="3:13" ht="14.25" customHeight="1"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</row>
    <row r="146" spans="3:13" ht="14.25" customHeight="1"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</row>
    <row r="147" spans="3:13" ht="14.25" customHeight="1"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</row>
    <row r="148" spans="3:13" ht="14.25" customHeight="1"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</row>
    <row r="149" spans="3:13" ht="14.25" customHeight="1"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</row>
    <row r="150" spans="3:13" ht="14.25" customHeight="1"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</row>
    <row r="151" spans="3:13" ht="14.25" customHeight="1"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</row>
    <row r="152" spans="3:13" ht="14.25" customHeight="1"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</row>
    <row r="153" spans="3:13" ht="14.25" customHeight="1"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</row>
    <row r="154" spans="3:13" ht="14.25" customHeight="1"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</row>
    <row r="155" spans="3:13" ht="14.25" customHeight="1"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</row>
    <row r="156" spans="3:13" ht="14.25" customHeight="1"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</row>
    <row r="157" spans="3:13" ht="14.25" customHeight="1"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</row>
    <row r="158" spans="3:13" ht="14.25" customHeight="1"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</row>
    <row r="159" spans="3:13" ht="14.25" customHeight="1"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</row>
    <row r="160" spans="3:13" ht="14.25" customHeight="1"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</row>
    <row r="161" spans="3:13" ht="14.25" customHeight="1"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</row>
    <row r="162" spans="3:13" ht="14.25" customHeight="1"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</row>
    <row r="163" spans="3:13" ht="14.25" customHeight="1"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</row>
    <row r="164" spans="3:13" ht="14.25" customHeight="1"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</row>
    <row r="165" spans="3:13" ht="14.25" customHeight="1"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</row>
    <row r="166" spans="3:13" ht="14.25" customHeight="1"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</row>
    <row r="167" spans="3:13" ht="14.25" customHeight="1"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</row>
    <row r="168" spans="3:13" ht="14.25" customHeight="1"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</row>
    <row r="169" spans="3:13" ht="14.25" customHeight="1"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</row>
    <row r="170" spans="3:13" ht="14.25" customHeight="1"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</row>
  </sheetData>
  <sheetProtection selectLockedCells="1" selectUnlockedCells="1"/>
  <mergeCells count="6">
    <mergeCell ref="A1:B1"/>
    <mergeCell ref="D1:E1"/>
    <mergeCell ref="A2:A3"/>
    <mergeCell ref="B2:B3"/>
    <mergeCell ref="C2:D2"/>
    <mergeCell ref="E2:H2"/>
  </mergeCells>
  <printOptions horizontalCentered="1"/>
  <pageMargins left="0.5902777777777778" right="0.5902777777777778" top="0.7083333333333334" bottom="0.7875" header="0.5118055555555555" footer="0.7875"/>
  <pageSetup firstPageNumber="1" useFirstPageNumber="1" horizontalDpi="300" verticalDpi="300" orientation="landscape" paperSize="9" scale="81"/>
  <headerFooter alignWithMargins="0">
    <oddFooter>&amp;CStrona &amp;P</oddFoot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2011-10-12T05:43:22Z</cp:lastPrinted>
  <dcterms:created xsi:type="dcterms:W3CDTF">2010-12-01T05:26:16Z</dcterms:created>
  <dcterms:modified xsi:type="dcterms:W3CDTF">2011-10-12T05:45:02Z</dcterms:modified>
  <cp:category/>
  <cp:version/>
  <cp:contentType/>
  <cp:contentStatus/>
  <cp:revision>18</cp:revision>
</cp:coreProperties>
</file>