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4"/>
  </bookViews>
  <sheets>
    <sheet name="Doch. 1" sheetId="1" r:id="rId1"/>
    <sheet name="Wydatki wł.2" sheetId="2" r:id="rId2"/>
    <sheet name="Wydat ad.rząd 3" sheetId="3" r:id="rId3"/>
    <sheet name="Wyd por jst 4" sheetId="4" r:id="rId4"/>
    <sheet name="Wydatki oświata" sheetId="5" r:id="rId5"/>
  </sheets>
  <definedNames>
    <definedName name="_xlnm.Print_Area" localSheetId="0">'Doch. 1'!$B$1:$F$24</definedName>
    <definedName name="_xlnm.Print_Area" localSheetId="3">'Wyd por jst 4'!$B$1:$F$35</definedName>
    <definedName name="_xlnm.Print_Area" localSheetId="2">'Wydat ad.rząd 3'!$B$1:$F$17</definedName>
    <definedName name="_xlnm.Print_Area" localSheetId="4">'Wydatki oświata'!$B$1:$F$50</definedName>
    <definedName name="_xlnm.Print_Area" localSheetId="1">'Wydatki wł.2'!$B$1:$F$68</definedName>
  </definedNames>
  <calcPr fullCalcOnLoad="1"/>
</workbook>
</file>

<file path=xl/sharedStrings.xml><?xml version="1.0" encoding="utf-8"?>
<sst xmlns="http://schemas.openxmlformats.org/spreadsheetml/2006/main" count="189" uniqueCount="92">
  <si>
    <t>Dział</t>
  </si>
  <si>
    <t>Rozdział</t>
  </si>
  <si>
    <t>754   Bezpieczeństwo publiczne i ochrona przeciwpożarowa</t>
  </si>
  <si>
    <t>75416  Straż Miejska</t>
  </si>
  <si>
    <t>801   Oświata i wychowanie</t>
  </si>
  <si>
    <t>926   Kultura fizyczna i sport</t>
  </si>
  <si>
    <t>Burmistrza Pyrzyc</t>
  </si>
  <si>
    <t>§ 4260 Zakup energii</t>
  </si>
  <si>
    <t>§ 4300 Zakup usług pozostałych</t>
  </si>
  <si>
    <t>§ 4110 Składki na ubezpieczenia społeczne</t>
  </si>
  <si>
    <t>§ 4120 Składki na Fundusz Pracy</t>
  </si>
  <si>
    <t>§ 4210 Zakup materiałów i wyposażenia</t>
  </si>
  <si>
    <t>§ 4270 Zakup usług remontowych</t>
  </si>
  <si>
    <t>§ 4410 Podróże służbowe krajowe</t>
  </si>
  <si>
    <t>§ 4430 Różne opłaty i składki</t>
  </si>
  <si>
    <t>§ 4170 Wynagrodzenia bezosobowe</t>
  </si>
  <si>
    <t>750   Administracja publiczna</t>
  </si>
  <si>
    <t>852   Pomoc społeczna</t>
  </si>
  <si>
    <t>85295  Pozostała działalność</t>
  </si>
  <si>
    <t>92604  Instytucje kultury fizycznej</t>
  </si>
  <si>
    <t>75095  Pozostała działalność</t>
  </si>
  <si>
    <t>§ 3020 Wydatki osobowe niezaliczone do wynagrodzeń</t>
  </si>
  <si>
    <t>§ 3030 Różne wydatki na rzecz osób fizycznych</t>
  </si>
  <si>
    <t>§ 3110 Świadczenia społeczne</t>
  </si>
  <si>
    <t>§ 4010 Wynagrodzenia osobowe pracowników</t>
  </si>
  <si>
    <t>§ 4280 Zakup usług zdrowotnych</t>
  </si>
  <si>
    <t>§ 4350 Zakup usług dostępu do sieci Internet</t>
  </si>
  <si>
    <t>§ 4740 Zakup materiałów papierniczych do sprzętu drukarskiego i urządzeń kserograficznych</t>
  </si>
  <si>
    <t>853  Pozostałe zadania w zakresie polityki społecznej</t>
  </si>
  <si>
    <t>85395  Pozostała działalność</t>
  </si>
  <si>
    <t>Wyszczególnienie</t>
  </si>
  <si>
    <t>80110  Gimnazja</t>
  </si>
  <si>
    <t xml:space="preserve">80195  Pozostała działalność  </t>
  </si>
  <si>
    <t>854   Edukacyjna opieka wychowawcza</t>
  </si>
  <si>
    <t xml:space="preserve">85401  Świetlice szkolne </t>
  </si>
  <si>
    <t>85415  Pomoc materialna dla uczniów</t>
  </si>
  <si>
    <t>75412  Ochotnicze Straże Pożarne</t>
  </si>
  <si>
    <t>80103  Oddziały przedszkolne w szkołach podstawowych</t>
  </si>
  <si>
    <t>900   Gospodarka komunalna i ochrona środowiska</t>
  </si>
  <si>
    <t>90095  Pozostała działalność</t>
  </si>
  <si>
    <t>§ 3260 Inne formy pomocy dla uczniów</t>
  </si>
  <si>
    <t>§ 4220 Zakup środków żywności</t>
  </si>
  <si>
    <t xml:space="preserve">§ 4440 Odpisy na zakładowy fundusz świadczeń socjalnych </t>
  </si>
  <si>
    <t>§ 4580 Pozostałe odsetki</t>
  </si>
  <si>
    <t>§ 4700 Szkolenia pracowników niebędących członkami korpusu służby cywilnej</t>
  </si>
  <si>
    <t>§ 4750 Zakup akcesoriów komputerowych, w tym programów i licencji</t>
  </si>
  <si>
    <t xml:space="preserve">Zwiększenie wydatków </t>
  </si>
  <si>
    <t xml:space="preserve">Zmniejszenie wydatków </t>
  </si>
  <si>
    <t>85216 Zasiłki stałe</t>
  </si>
  <si>
    <t>Wydatki własne</t>
  </si>
  <si>
    <t>80101  Szkoły podstawowe</t>
  </si>
  <si>
    <t>80148  Stołówki szkolne i przedszkolne</t>
  </si>
  <si>
    <t>OGÓŁEM WYDATKI WŁASNE BUDŻETU GMINY</t>
  </si>
  <si>
    <t xml:space="preserve">Załącznik </t>
  </si>
  <si>
    <t>§ 4360 Opłaty z tytułu zakupu usług telekomunikacyjnych świadczonych w ruchomej publicznej sieci telefonicznej</t>
  </si>
  <si>
    <t>§ 4370 Opłaty z tytułu zakupu usług telekomunikacyjnych świadczonych w stacjonarnej publicznej sieci telefonicznej</t>
  </si>
  <si>
    <t xml:space="preserve">Razem </t>
  </si>
  <si>
    <t>Jednostka realizująca :</t>
  </si>
  <si>
    <t>85401  Świetlice szkolne - SP Okunica</t>
  </si>
  <si>
    <t>Dochody</t>
  </si>
  <si>
    <t>OGÓŁEM DOCHODY</t>
  </si>
  <si>
    <t>§ 2020 Dotacje celowe otrzymane z budżetu państwa na zadania bieżące realizowane przez gminę na podstawie porozumień z organami administracji rządowej</t>
  </si>
  <si>
    <t>§ 2030 Dotacje celowe otrzymane z budżetu państwa na realizację własnych zadań bieżących gmin (związków gmin)</t>
  </si>
  <si>
    <t>Załącznik Nr 3</t>
  </si>
  <si>
    <t xml:space="preserve">Zwiększenie dochodów </t>
  </si>
  <si>
    <t>Zmniejszenie dochodów</t>
  </si>
  <si>
    <t>do Zarządzenia Nr 1275/2010</t>
  </si>
  <si>
    <t>z dnia 29 października 2010r.</t>
  </si>
  <si>
    <t>Załącznik Nr 4</t>
  </si>
  <si>
    <t>§ 4177 Wynagrodzenia bezosobowe</t>
  </si>
  <si>
    <t>§ 4179 Wynagrodzenia bezosobowe</t>
  </si>
  <si>
    <t>Załącznik Nr 1</t>
  </si>
  <si>
    <t>80148  Stołówki szkolne i przedszkolne -Publiczne Gimnazjum Pyrzyce</t>
  </si>
  <si>
    <t>§ 4217 Zakup materiałów i wyposażenia</t>
  </si>
  <si>
    <t>§ 4219 Zakup materiałów i wyposażenia</t>
  </si>
  <si>
    <t>§ 4287 Zakup usług zdrowotnych</t>
  </si>
  <si>
    <t>§ 4289 Zakup usług zdrowotnych</t>
  </si>
  <si>
    <t>§ 4307 Zakup usług pozostałych</t>
  </si>
  <si>
    <t>§ 4309 Zakup usług pozostałych</t>
  </si>
  <si>
    <t>§ 4747 Zakup materiałów papierniczych do sprzętu drukarskiego i urządzeń kserograficznych</t>
  </si>
  <si>
    <t>§ 4749 Zakup materiałów papierniczych do sprzętu drukarskiego i urządzeń kserograficznych</t>
  </si>
  <si>
    <t>§ 4757 Zakup akcesoriów komputerowych, w tym programów i licencji</t>
  </si>
  <si>
    <t>§ 4759 Zakup akcesoriów komputerowych, w tym programów i licencji</t>
  </si>
  <si>
    <t>80148  Stołówki szkolne i przedszkolne -PP w Żabowie</t>
  </si>
  <si>
    <t>80103  Oddziały przedszkolne w szkołach podstawowych - Mielęcin</t>
  </si>
  <si>
    <t>80101  Szkoły podstawowe  - S P Okunica</t>
  </si>
  <si>
    <r>
      <t xml:space="preserve">80195  Pozostała działalność -UM </t>
    </r>
    <r>
      <rPr>
        <sz val="14"/>
        <rFont val="Arial"/>
        <family val="2"/>
      </rPr>
      <t>p.j.s.t</t>
    </r>
  </si>
  <si>
    <t>Wydatki związane z realizacją porozumień z jednostkami administracji rządowej</t>
  </si>
  <si>
    <t xml:space="preserve">OGÓŁEM  WYDATKI  </t>
  </si>
  <si>
    <t xml:space="preserve">Załącznik Nr 2 </t>
  </si>
  <si>
    <t>wydatki oświaty</t>
  </si>
  <si>
    <t>Wydatki w związku z realizacją porozumień między jednostkami samorzadu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</si>
</sst>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3" fillId="0" borderId="8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35"/>
  <sheetViews>
    <sheetView view="pageBreakPreview" zoomScaleSheetLayoutView="100" workbookViewId="0" topLeftCell="A1">
      <selection activeCell="E2" sqref="E2:E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20.57421875" style="3" customWidth="1"/>
    <col min="6" max="6" width="18.421875" style="3" customWidth="1"/>
    <col min="7" max="54" width="9.140625" style="12" customWidth="1"/>
    <col min="55" max="16384" width="9.140625" style="1" customWidth="1"/>
  </cols>
  <sheetData>
    <row r="1" spans="4:5" ht="17.25" customHeight="1">
      <c r="D1" s="2"/>
      <c r="E1" s="3" t="s">
        <v>71</v>
      </c>
    </row>
    <row r="2" ht="18">
      <c r="E2" s="3" t="s">
        <v>66</v>
      </c>
    </row>
    <row r="3" ht="18">
      <c r="E3" s="3" t="s">
        <v>6</v>
      </c>
    </row>
    <row r="4" ht="18">
      <c r="E4" s="3" t="s">
        <v>67</v>
      </c>
    </row>
    <row r="6" spans="2:54" s="6" customFormat="1" ht="40.5" customHeight="1">
      <c r="B6" s="18" t="s">
        <v>59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51"/>
      <c r="C7" s="52"/>
      <c r="D7" s="52"/>
      <c r="E7" s="52"/>
      <c r="F7" s="5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30</v>
      </c>
      <c r="E8" s="17" t="s">
        <v>64</v>
      </c>
      <c r="F8" s="17" t="s">
        <v>65</v>
      </c>
    </row>
    <row r="9" spans="2:6" ht="41.25" customHeight="1">
      <c r="B9" s="61" t="s">
        <v>4</v>
      </c>
      <c r="C9" s="54"/>
      <c r="D9" s="55"/>
      <c r="E9" s="19">
        <f>E10</f>
        <v>16161.54</v>
      </c>
      <c r="F9" s="19">
        <f>F10</f>
        <v>0</v>
      </c>
    </row>
    <row r="10" spans="2:6" ht="41.25" customHeight="1">
      <c r="B10" s="26"/>
      <c r="C10" s="56" t="s">
        <v>32</v>
      </c>
      <c r="D10" s="57"/>
      <c r="E10" s="19">
        <f>SUM(E11)</f>
        <v>16161.54</v>
      </c>
      <c r="F10" s="19">
        <f>SUM(F11)</f>
        <v>0</v>
      </c>
    </row>
    <row r="11" spans="2:6" ht="75.75" customHeight="1">
      <c r="B11" s="14"/>
      <c r="C11" s="62" t="s">
        <v>61</v>
      </c>
      <c r="D11" s="63"/>
      <c r="E11" s="38">
        <v>16161.54</v>
      </c>
      <c r="F11" s="38"/>
    </row>
    <row r="12" spans="2:6" ht="41.25" customHeight="1">
      <c r="B12" s="53" t="s">
        <v>17</v>
      </c>
      <c r="C12" s="54"/>
      <c r="D12" s="55"/>
      <c r="E12" s="19">
        <f>E13+E15</f>
        <v>102953</v>
      </c>
      <c r="F12" s="19">
        <f>F13+F15</f>
        <v>0</v>
      </c>
    </row>
    <row r="13" spans="2:6" ht="61.5" customHeight="1">
      <c r="B13" s="26"/>
      <c r="C13" s="56" t="s">
        <v>48</v>
      </c>
      <c r="D13" s="57"/>
      <c r="E13" s="19">
        <f>E14</f>
        <v>55000</v>
      </c>
      <c r="F13" s="19">
        <f>F14</f>
        <v>0</v>
      </c>
    </row>
    <row r="14" spans="2:6" ht="60" customHeight="1">
      <c r="B14" s="23"/>
      <c r="C14" s="45" t="s">
        <v>62</v>
      </c>
      <c r="D14" s="46"/>
      <c r="E14" s="38">
        <v>55000</v>
      </c>
      <c r="F14" s="34"/>
    </row>
    <row r="15" spans="2:6" ht="60" customHeight="1">
      <c r="B15" s="23"/>
      <c r="C15" s="56" t="s">
        <v>18</v>
      </c>
      <c r="D15" s="57"/>
      <c r="E15" s="19">
        <f>SUM(E16)</f>
        <v>47953</v>
      </c>
      <c r="F15" s="19">
        <f>SUM(F16)</f>
        <v>0</v>
      </c>
    </row>
    <row r="16" spans="2:6" ht="60" customHeight="1">
      <c r="B16" s="14"/>
      <c r="C16" s="45" t="s">
        <v>62</v>
      </c>
      <c r="D16" s="46"/>
      <c r="E16" s="38">
        <v>47953</v>
      </c>
      <c r="F16" s="38"/>
    </row>
    <row r="17" spans="2:6" ht="41.25" customHeight="1">
      <c r="B17" s="58" t="s">
        <v>33</v>
      </c>
      <c r="C17" s="54"/>
      <c r="D17" s="55"/>
      <c r="E17" s="19">
        <f>E18</f>
        <v>107267</v>
      </c>
      <c r="F17" s="19">
        <f>F18</f>
        <v>0</v>
      </c>
    </row>
    <row r="18" spans="2:6" ht="61.5" customHeight="1">
      <c r="B18" s="20"/>
      <c r="C18" s="59" t="s">
        <v>35</v>
      </c>
      <c r="D18" s="57"/>
      <c r="E18" s="19">
        <f>E19</f>
        <v>107267</v>
      </c>
      <c r="F18" s="19">
        <f>F19</f>
        <v>0</v>
      </c>
    </row>
    <row r="19" spans="2:6" ht="60" customHeight="1" thickBot="1">
      <c r="B19" s="14"/>
      <c r="C19" s="60" t="s">
        <v>62</v>
      </c>
      <c r="D19" s="46"/>
      <c r="E19" s="38">
        <v>107267</v>
      </c>
      <c r="F19" s="34"/>
    </row>
    <row r="20" spans="2:54" s="6" customFormat="1" ht="40.5" customHeight="1" thickBot="1">
      <c r="B20" s="48" t="s">
        <v>60</v>
      </c>
      <c r="C20" s="49"/>
      <c r="D20" s="50"/>
      <c r="E20" s="32">
        <f>E9+E12+E17</f>
        <v>226381.54</v>
      </c>
      <c r="F20" s="41">
        <f>F9+F12+F17</f>
        <v>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2:54" s="6" customFormat="1" ht="21" customHeight="1">
      <c r="B21" s="15"/>
      <c r="C21" s="8"/>
      <c r="D21" s="8"/>
      <c r="E21" s="13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2:54" s="6" customFormat="1" ht="24" customHeight="1">
      <c r="B22" s="8"/>
      <c r="C22" s="8"/>
      <c r="D22" s="8"/>
      <c r="E22" s="13"/>
      <c r="F22" s="1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2:6" ht="31.5" customHeight="1">
      <c r="B23" s="9"/>
      <c r="C23" s="9"/>
      <c r="D23" s="10"/>
      <c r="E23" s="10"/>
      <c r="F23" s="10"/>
    </row>
    <row r="24" spans="3:6" ht="33.75" customHeight="1">
      <c r="C24" s="47"/>
      <c r="D24" s="47"/>
      <c r="E24" s="11"/>
      <c r="F24" s="11"/>
    </row>
    <row r="25" spans="5:6" ht="18">
      <c r="E25" s="11"/>
      <c r="F25" s="11"/>
    </row>
    <row r="26" spans="4:6" ht="18">
      <c r="D26" s="12"/>
      <c r="E26" s="11"/>
      <c r="F26" s="11"/>
    </row>
    <row r="27" spans="5:6" ht="18">
      <c r="E27" s="11"/>
      <c r="F27" s="11"/>
    </row>
    <row r="28" spans="5:6" ht="18">
      <c r="E28" s="11"/>
      <c r="F28" s="11"/>
    </row>
    <row r="29" spans="5:6" ht="18">
      <c r="E29" s="11"/>
      <c r="F29" s="11"/>
    </row>
    <row r="30" spans="5:6" ht="18">
      <c r="E30" s="11"/>
      <c r="F30" s="11"/>
    </row>
    <row r="31" spans="5:6" ht="18">
      <c r="E31" s="11"/>
      <c r="F31" s="11"/>
    </row>
    <row r="32" spans="5:6" ht="18">
      <c r="E32" s="11"/>
      <c r="F32" s="11"/>
    </row>
    <row r="33" spans="5:6" ht="18">
      <c r="E33" s="11"/>
      <c r="F33" s="11"/>
    </row>
    <row r="34" spans="5:6" ht="18">
      <c r="E34" s="11"/>
      <c r="F34" s="11"/>
    </row>
    <row r="35" spans="5:6" ht="18">
      <c r="E35" s="11"/>
      <c r="F35" s="11"/>
    </row>
    <row r="36" spans="5:6" ht="18"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</sheetData>
  <mergeCells count="14">
    <mergeCell ref="C15:D15"/>
    <mergeCell ref="B9:D9"/>
    <mergeCell ref="C10:D10"/>
    <mergeCell ref="C11:D11"/>
    <mergeCell ref="C16:D16"/>
    <mergeCell ref="C24:D24"/>
    <mergeCell ref="B20:D20"/>
    <mergeCell ref="B7:F7"/>
    <mergeCell ref="C14:D14"/>
    <mergeCell ref="B12:D12"/>
    <mergeCell ref="C13:D13"/>
    <mergeCell ref="B17:D17"/>
    <mergeCell ref="C18:D18"/>
    <mergeCell ref="C19:D19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81"/>
  <sheetViews>
    <sheetView view="pageBreakPreview" zoomScaleSheetLayoutView="100" workbookViewId="0" topLeftCell="A34">
      <selection activeCell="G34" sqref="G1:V1638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5.57421875" style="12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89</v>
      </c>
    </row>
    <row r="2" ht="18">
      <c r="E2" s="3" t="s">
        <v>66</v>
      </c>
    </row>
    <row r="3" ht="18">
      <c r="E3" s="3" t="s">
        <v>6</v>
      </c>
    </row>
    <row r="4" ht="18">
      <c r="E4" s="3" t="s">
        <v>67</v>
      </c>
    </row>
    <row r="6" spans="2:54" s="6" customFormat="1" ht="22.5" customHeight="1">
      <c r="B6" s="18" t="s">
        <v>49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51"/>
      <c r="C7" s="52"/>
      <c r="D7" s="52"/>
      <c r="E7" s="52"/>
      <c r="F7" s="5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30</v>
      </c>
      <c r="E8" s="17" t="s">
        <v>46</v>
      </c>
      <c r="F8" s="17" t="s">
        <v>47</v>
      </c>
    </row>
    <row r="9" spans="2:6" ht="41.25" customHeight="1">
      <c r="B9" s="67" t="s">
        <v>16</v>
      </c>
      <c r="C9" s="54"/>
      <c r="D9" s="55"/>
      <c r="E9" s="19">
        <f>E10</f>
        <v>1400</v>
      </c>
      <c r="F9" s="19">
        <f>F10</f>
        <v>1400</v>
      </c>
    </row>
    <row r="10" spans="2:6" ht="33.75" customHeight="1">
      <c r="B10" s="23"/>
      <c r="C10" s="59" t="s">
        <v>20</v>
      </c>
      <c r="D10" s="57"/>
      <c r="E10" s="19">
        <f>SUM(E11:E13)</f>
        <v>1400</v>
      </c>
      <c r="F10" s="19">
        <f>SUM(F11:F13)</f>
        <v>1400</v>
      </c>
    </row>
    <row r="11" spans="2:6" ht="33.75" customHeight="1">
      <c r="B11" s="23"/>
      <c r="C11" s="60" t="s">
        <v>11</v>
      </c>
      <c r="D11" s="46"/>
      <c r="E11" s="38"/>
      <c r="F11" s="38">
        <v>800</v>
      </c>
    </row>
    <row r="12" spans="2:6" ht="33.75" customHeight="1">
      <c r="B12" s="23"/>
      <c r="C12" s="60" t="s">
        <v>25</v>
      </c>
      <c r="D12" s="46"/>
      <c r="E12" s="38">
        <v>1400</v>
      </c>
      <c r="F12" s="38"/>
    </row>
    <row r="13" spans="2:6" ht="33.75" customHeight="1">
      <c r="B13" s="14"/>
      <c r="C13" s="60" t="s">
        <v>8</v>
      </c>
      <c r="D13" s="46"/>
      <c r="E13" s="38"/>
      <c r="F13" s="38">
        <v>600</v>
      </c>
    </row>
    <row r="14" spans="2:6" ht="33.75" customHeight="1">
      <c r="B14" s="67" t="s">
        <v>2</v>
      </c>
      <c r="C14" s="54"/>
      <c r="D14" s="55"/>
      <c r="E14" s="19">
        <f>E15+E21</f>
        <v>4645</v>
      </c>
      <c r="F14" s="19">
        <f>F15+F21</f>
        <v>4645</v>
      </c>
    </row>
    <row r="15" spans="2:6" ht="33.75" customHeight="1">
      <c r="B15" s="42"/>
      <c r="C15" s="59" t="s">
        <v>36</v>
      </c>
      <c r="D15" s="57"/>
      <c r="E15" s="19">
        <f>SUM(E16:E20)</f>
        <v>4625</v>
      </c>
      <c r="F15" s="19">
        <f>SUM(F16:F20)</f>
        <v>4625</v>
      </c>
    </row>
    <row r="16" spans="2:6" ht="33.75" customHeight="1">
      <c r="B16" s="42"/>
      <c r="C16" s="60" t="s">
        <v>22</v>
      </c>
      <c r="D16" s="46"/>
      <c r="E16" s="38">
        <v>4625</v>
      </c>
      <c r="F16" s="38"/>
    </row>
    <row r="17" spans="2:6" ht="33.75" customHeight="1">
      <c r="B17" s="42"/>
      <c r="C17" s="60" t="s">
        <v>11</v>
      </c>
      <c r="D17" s="46"/>
      <c r="E17" s="38"/>
      <c r="F17" s="38">
        <v>3000</v>
      </c>
    </row>
    <row r="18" spans="2:6" ht="33.75" customHeight="1">
      <c r="B18" s="42"/>
      <c r="C18" s="60" t="s">
        <v>12</v>
      </c>
      <c r="D18" s="46"/>
      <c r="E18" s="38"/>
      <c r="F18" s="38">
        <v>406</v>
      </c>
    </row>
    <row r="19" spans="2:6" ht="47.25" customHeight="1">
      <c r="B19" s="42"/>
      <c r="C19" s="60" t="s">
        <v>55</v>
      </c>
      <c r="D19" s="46"/>
      <c r="E19" s="38"/>
      <c r="F19" s="38">
        <v>220</v>
      </c>
    </row>
    <row r="20" spans="2:6" ht="33.75" customHeight="1">
      <c r="B20" s="42"/>
      <c r="C20" s="60" t="s">
        <v>14</v>
      </c>
      <c r="D20" s="46"/>
      <c r="E20" s="38"/>
      <c r="F20" s="38">
        <v>999</v>
      </c>
    </row>
    <row r="21" spans="2:6" ht="33.75" customHeight="1">
      <c r="B21" s="20"/>
      <c r="C21" s="59" t="s">
        <v>3</v>
      </c>
      <c r="D21" s="57"/>
      <c r="E21" s="19">
        <f>SUM(E22:E23)</f>
        <v>20</v>
      </c>
      <c r="F21" s="19">
        <f>SUM(F22:F23)</f>
        <v>20</v>
      </c>
    </row>
    <row r="22" spans="2:6" ht="33.75" customHeight="1">
      <c r="B22" s="20"/>
      <c r="C22" s="60" t="s">
        <v>11</v>
      </c>
      <c r="D22" s="46"/>
      <c r="E22" s="38"/>
      <c r="F22" s="38">
        <v>20</v>
      </c>
    </row>
    <row r="23" spans="2:6" ht="33.75" customHeight="1">
      <c r="B23" s="20"/>
      <c r="C23" s="60" t="s">
        <v>43</v>
      </c>
      <c r="D23" s="46"/>
      <c r="E23" s="38">
        <v>20</v>
      </c>
      <c r="F23" s="38"/>
    </row>
    <row r="24" spans="2:6" ht="41.25" customHeight="1">
      <c r="B24" s="61" t="s">
        <v>4</v>
      </c>
      <c r="C24" s="54"/>
      <c r="D24" s="55"/>
      <c r="E24" s="19">
        <f>E25+E28+E31+E42</f>
        <v>26986.899999999998</v>
      </c>
      <c r="F24" s="19">
        <f>F25+F28+F31+F42</f>
        <v>26986.899999999998</v>
      </c>
    </row>
    <row r="25" spans="2:6" ht="33.75" customHeight="1">
      <c r="B25" s="30"/>
      <c r="C25" s="56" t="s">
        <v>50</v>
      </c>
      <c r="D25" s="57"/>
      <c r="E25" s="19">
        <f>SUM(E26:E27)</f>
        <v>2200</v>
      </c>
      <c r="F25" s="19">
        <f>SUM(F26:F27)</f>
        <v>2200</v>
      </c>
    </row>
    <row r="26" spans="2:6" ht="34.5" customHeight="1">
      <c r="B26" s="44"/>
      <c r="C26" s="45" t="s">
        <v>15</v>
      </c>
      <c r="D26" s="46"/>
      <c r="E26" s="38"/>
      <c r="F26" s="38">
        <v>2200</v>
      </c>
    </row>
    <row r="27" spans="2:6" ht="32.25" customHeight="1">
      <c r="B27" s="44"/>
      <c r="C27" s="45" t="s">
        <v>7</v>
      </c>
      <c r="D27" s="46"/>
      <c r="E27" s="38">
        <v>2200</v>
      </c>
      <c r="F27" s="38"/>
    </row>
    <row r="28" spans="2:6" ht="43.5" customHeight="1">
      <c r="B28" s="44"/>
      <c r="C28" s="56" t="s">
        <v>37</v>
      </c>
      <c r="D28" s="57"/>
      <c r="E28" s="19">
        <f>SUM(E29:E30)</f>
        <v>2000</v>
      </c>
      <c r="F28" s="19">
        <f>SUM(F29:F30)</f>
        <v>2000</v>
      </c>
    </row>
    <row r="29" spans="2:6" ht="37.5" customHeight="1">
      <c r="B29" s="44"/>
      <c r="C29" s="45" t="s">
        <v>7</v>
      </c>
      <c r="D29" s="46"/>
      <c r="E29" s="38">
        <v>2000</v>
      </c>
      <c r="F29" s="38"/>
    </row>
    <row r="30" spans="2:6" ht="35.25" customHeight="1">
      <c r="B30" s="44"/>
      <c r="C30" s="45" t="s">
        <v>12</v>
      </c>
      <c r="D30" s="46"/>
      <c r="E30" s="38"/>
      <c r="F30" s="38">
        <v>2000</v>
      </c>
    </row>
    <row r="31" spans="2:6" ht="36" customHeight="1">
      <c r="B31" s="44"/>
      <c r="C31" s="56" t="s">
        <v>31</v>
      </c>
      <c r="D31" s="57"/>
      <c r="E31" s="19">
        <f>SUM(E32:E41)</f>
        <v>15260.6</v>
      </c>
      <c r="F31" s="19">
        <f>SUM(F32:F41)</f>
        <v>15260.6</v>
      </c>
    </row>
    <row r="32" spans="2:6" ht="38.25" customHeight="1">
      <c r="B32" s="44"/>
      <c r="C32" s="45" t="s">
        <v>21</v>
      </c>
      <c r="D32" s="46"/>
      <c r="E32" s="38">
        <v>14496</v>
      </c>
      <c r="F32" s="19"/>
    </row>
    <row r="33" spans="2:6" ht="36" customHeight="1">
      <c r="B33" s="44"/>
      <c r="C33" s="45" t="s">
        <v>24</v>
      </c>
      <c r="D33" s="46"/>
      <c r="E33" s="19"/>
      <c r="F33" s="38">
        <v>14496</v>
      </c>
    </row>
    <row r="34" spans="2:6" ht="36" customHeight="1">
      <c r="B34" s="44"/>
      <c r="C34" s="45" t="s">
        <v>11</v>
      </c>
      <c r="D34" s="46"/>
      <c r="E34" s="38"/>
      <c r="F34" s="38">
        <v>338.44</v>
      </c>
    </row>
    <row r="35" spans="2:6" ht="30" customHeight="1">
      <c r="B35" s="44"/>
      <c r="C35" s="45" t="s">
        <v>12</v>
      </c>
      <c r="D35" s="46"/>
      <c r="E35" s="19"/>
      <c r="F35" s="38">
        <v>300</v>
      </c>
    </row>
    <row r="36" spans="2:6" ht="33.75" customHeight="1">
      <c r="B36" s="44"/>
      <c r="C36" s="45" t="s">
        <v>25</v>
      </c>
      <c r="D36" s="46"/>
      <c r="E36" s="38">
        <v>21</v>
      </c>
      <c r="F36" s="38"/>
    </row>
    <row r="37" spans="2:6" ht="43.5" customHeight="1">
      <c r="B37" s="44"/>
      <c r="C37" s="45" t="s">
        <v>26</v>
      </c>
      <c r="D37" s="46"/>
      <c r="E37" s="38"/>
      <c r="F37" s="38">
        <v>0.16</v>
      </c>
    </row>
    <row r="38" spans="2:6" ht="43.5" customHeight="1">
      <c r="B38" s="44"/>
      <c r="C38" s="45" t="s">
        <v>54</v>
      </c>
      <c r="D38" s="46"/>
      <c r="E38" s="38">
        <v>465.46</v>
      </c>
      <c r="F38" s="19"/>
    </row>
    <row r="39" spans="2:6" ht="43.5" customHeight="1">
      <c r="B39" s="44"/>
      <c r="C39" s="60" t="s">
        <v>55</v>
      </c>
      <c r="D39" s="46"/>
      <c r="E39" s="34">
        <v>17.27</v>
      </c>
      <c r="F39" s="36"/>
    </row>
    <row r="40" spans="2:6" ht="43.5" customHeight="1">
      <c r="B40" s="44"/>
      <c r="C40" s="45" t="s">
        <v>13</v>
      </c>
      <c r="D40" s="46"/>
      <c r="E40" s="19"/>
      <c r="F40" s="38">
        <v>126</v>
      </c>
    </row>
    <row r="41" spans="2:6" ht="43.5" customHeight="1">
      <c r="B41" s="44"/>
      <c r="C41" s="45" t="s">
        <v>45</v>
      </c>
      <c r="D41" s="46"/>
      <c r="E41" s="38">
        <v>260.87</v>
      </c>
      <c r="F41" s="19"/>
    </row>
    <row r="42" spans="2:6" ht="36.75" customHeight="1">
      <c r="B42" s="23"/>
      <c r="C42" s="56" t="s">
        <v>51</v>
      </c>
      <c r="D42" s="57"/>
      <c r="E42" s="19">
        <f>SUM(E43:E47)</f>
        <v>7526.3</v>
      </c>
      <c r="F42" s="19">
        <f>SUM(F43:F47)</f>
        <v>7526.3</v>
      </c>
    </row>
    <row r="43" spans="2:6" ht="36" customHeight="1">
      <c r="B43" s="23"/>
      <c r="C43" s="45" t="s">
        <v>11</v>
      </c>
      <c r="D43" s="46"/>
      <c r="E43" s="19"/>
      <c r="F43" s="38">
        <v>100</v>
      </c>
    </row>
    <row r="44" spans="2:6" ht="36.75" customHeight="1">
      <c r="B44" s="23"/>
      <c r="C44" s="45" t="s">
        <v>41</v>
      </c>
      <c r="D44" s="46"/>
      <c r="E44" s="38"/>
      <c r="F44" s="38">
        <v>6426.3</v>
      </c>
    </row>
    <row r="45" spans="2:6" ht="29.25" customHeight="1">
      <c r="B45" s="23"/>
      <c r="C45" s="45" t="s">
        <v>7</v>
      </c>
      <c r="D45" s="46"/>
      <c r="E45" s="38">
        <v>7426.3</v>
      </c>
      <c r="F45" s="38"/>
    </row>
    <row r="46" spans="2:6" ht="38.25" customHeight="1">
      <c r="B46" s="23"/>
      <c r="C46" s="45" t="s">
        <v>12</v>
      </c>
      <c r="D46" s="46"/>
      <c r="E46" s="38"/>
      <c r="F46" s="38">
        <v>1000</v>
      </c>
    </row>
    <row r="47" spans="2:6" ht="40.5" customHeight="1">
      <c r="B47" s="14"/>
      <c r="C47" s="45" t="s">
        <v>25</v>
      </c>
      <c r="D47" s="46"/>
      <c r="E47" s="38">
        <v>100</v>
      </c>
      <c r="F47" s="38"/>
    </row>
    <row r="48" spans="2:6" ht="36" customHeight="1">
      <c r="B48" s="58" t="s">
        <v>17</v>
      </c>
      <c r="C48" s="54"/>
      <c r="D48" s="55"/>
      <c r="E48" s="19">
        <f>E49+E51</f>
        <v>102953</v>
      </c>
      <c r="F48" s="19">
        <f>F49+F51</f>
        <v>0</v>
      </c>
    </row>
    <row r="49" spans="2:6" ht="31.5" customHeight="1">
      <c r="B49" s="42"/>
      <c r="C49" s="59" t="s">
        <v>48</v>
      </c>
      <c r="D49" s="57"/>
      <c r="E49" s="19">
        <f>SUM(E50)</f>
        <v>55000</v>
      </c>
      <c r="F49" s="19">
        <f>SUM(F50)</f>
        <v>0</v>
      </c>
    </row>
    <row r="50" spans="2:6" ht="36" customHeight="1">
      <c r="B50" s="42"/>
      <c r="C50" s="60" t="s">
        <v>23</v>
      </c>
      <c r="D50" s="46"/>
      <c r="E50" s="38">
        <v>55000</v>
      </c>
      <c r="F50" s="38"/>
    </row>
    <row r="51" spans="2:6" ht="36.75" customHeight="1">
      <c r="B51" s="20"/>
      <c r="C51" s="59" t="s">
        <v>18</v>
      </c>
      <c r="D51" s="57"/>
      <c r="E51" s="19">
        <f>SUM(E52)</f>
        <v>47953</v>
      </c>
      <c r="F51" s="19">
        <f>SUM(F52)</f>
        <v>0</v>
      </c>
    </row>
    <row r="52" spans="2:6" ht="37.5" customHeight="1">
      <c r="B52" s="14"/>
      <c r="C52" s="60" t="s">
        <v>23</v>
      </c>
      <c r="D52" s="46"/>
      <c r="E52" s="38">
        <v>47953</v>
      </c>
      <c r="F52" s="38"/>
    </row>
    <row r="53" spans="2:6" ht="37.5" customHeight="1">
      <c r="B53" s="53" t="s">
        <v>33</v>
      </c>
      <c r="C53" s="54"/>
      <c r="D53" s="55"/>
      <c r="E53" s="19">
        <f>E54+E57</f>
        <v>107467</v>
      </c>
      <c r="F53" s="19">
        <f>F54+F57</f>
        <v>200</v>
      </c>
    </row>
    <row r="54" spans="2:6" ht="34.5" customHeight="1">
      <c r="B54" s="30"/>
      <c r="C54" s="64" t="s">
        <v>34</v>
      </c>
      <c r="D54" s="64"/>
      <c r="E54" s="19">
        <f>SUM(E55:E56)</f>
        <v>200</v>
      </c>
      <c r="F54" s="19">
        <f>SUM(F55:F56)</f>
        <v>200</v>
      </c>
    </row>
    <row r="55" spans="2:6" ht="33.75" customHeight="1">
      <c r="B55" s="44"/>
      <c r="C55" s="60" t="s">
        <v>24</v>
      </c>
      <c r="D55" s="46"/>
      <c r="E55" s="38"/>
      <c r="F55" s="38">
        <v>200</v>
      </c>
    </row>
    <row r="56" spans="2:6" ht="29.25" customHeight="1">
      <c r="B56" s="44"/>
      <c r="C56" s="60" t="s">
        <v>9</v>
      </c>
      <c r="D56" s="46"/>
      <c r="E56" s="38">
        <v>200</v>
      </c>
      <c r="F56" s="38"/>
    </row>
    <row r="57" spans="2:6" ht="31.5" customHeight="1">
      <c r="B57" s="23"/>
      <c r="C57" s="64" t="s">
        <v>35</v>
      </c>
      <c r="D57" s="64"/>
      <c r="E57" s="19">
        <f>SUM(E58:E58)</f>
        <v>107267</v>
      </c>
      <c r="F57" s="19">
        <f>SUM(F58:F58)</f>
        <v>0</v>
      </c>
    </row>
    <row r="58" spans="2:6" ht="34.5" customHeight="1">
      <c r="B58" s="14"/>
      <c r="C58" s="60" t="s">
        <v>40</v>
      </c>
      <c r="D58" s="46"/>
      <c r="E58" s="22">
        <v>107267</v>
      </c>
      <c r="F58" s="22"/>
    </row>
    <row r="59" spans="2:6" ht="37.5" customHeight="1">
      <c r="B59" s="58" t="s">
        <v>38</v>
      </c>
      <c r="C59" s="54"/>
      <c r="D59" s="55"/>
      <c r="E59" s="31">
        <f>E60</f>
        <v>4150</v>
      </c>
      <c r="F59" s="31">
        <f>F60</f>
        <v>4150</v>
      </c>
    </row>
    <row r="60" spans="2:6" ht="33.75" customHeight="1">
      <c r="B60" s="20"/>
      <c r="C60" s="59" t="s">
        <v>39</v>
      </c>
      <c r="D60" s="57"/>
      <c r="E60" s="31">
        <f>SUM(E61:E62)</f>
        <v>4150</v>
      </c>
      <c r="F60" s="31">
        <f>SUM(F61:F62)</f>
        <v>4150</v>
      </c>
    </row>
    <row r="61" spans="2:6" ht="35.25" customHeight="1">
      <c r="B61" s="20"/>
      <c r="C61" s="68" t="s">
        <v>11</v>
      </c>
      <c r="D61" s="66"/>
      <c r="E61" s="22"/>
      <c r="F61" s="22">
        <v>4150</v>
      </c>
    </row>
    <row r="62" spans="2:6" ht="31.5" customHeight="1">
      <c r="B62" s="20"/>
      <c r="C62" s="68" t="s">
        <v>8</v>
      </c>
      <c r="D62" s="66"/>
      <c r="E62" s="22">
        <v>4150</v>
      </c>
      <c r="F62" s="22"/>
    </row>
    <row r="63" spans="2:54" s="6" customFormat="1" ht="33.75" customHeight="1">
      <c r="B63" s="67" t="s">
        <v>5</v>
      </c>
      <c r="C63" s="54"/>
      <c r="D63" s="55"/>
      <c r="E63" s="5">
        <f>E64</f>
        <v>700</v>
      </c>
      <c r="F63" s="5">
        <f>F64</f>
        <v>700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2:54" s="6" customFormat="1" ht="33.75" customHeight="1">
      <c r="B64" s="16"/>
      <c r="C64" s="56" t="s">
        <v>19</v>
      </c>
      <c r="D64" s="57"/>
      <c r="E64" s="5">
        <f>SUM(E65:E66)</f>
        <v>700</v>
      </c>
      <c r="F64" s="5">
        <f>SUM(F65:F66)</f>
        <v>700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2:54" s="6" customFormat="1" ht="40.5" customHeight="1">
      <c r="B65" s="7"/>
      <c r="C65" s="65" t="s">
        <v>11</v>
      </c>
      <c r="D65" s="66"/>
      <c r="E65" s="25"/>
      <c r="F65" s="24">
        <v>700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2:54" s="6" customFormat="1" ht="33.75" customHeight="1" thickBot="1">
      <c r="B66" s="7"/>
      <c r="C66" s="45" t="s">
        <v>13</v>
      </c>
      <c r="D66" s="46"/>
      <c r="E66" s="24">
        <v>700</v>
      </c>
      <c r="F66" s="24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2:54" s="6" customFormat="1" ht="40.5" customHeight="1" thickBot="1">
      <c r="B67" s="48" t="s">
        <v>52</v>
      </c>
      <c r="C67" s="49"/>
      <c r="D67" s="50"/>
      <c r="E67" s="32">
        <f>E9+E14+E24+E48+E53+E59+E63</f>
        <v>248301.9</v>
      </c>
      <c r="F67" s="41">
        <f>F9+F14+F24+F48+F53+F59+F63</f>
        <v>38081.899999999994</v>
      </c>
      <c r="G67" s="1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2:54" s="6" customFormat="1" ht="21" customHeight="1">
      <c r="B68" s="15"/>
      <c r="C68" s="8"/>
      <c r="D68" s="8"/>
      <c r="E68" s="13"/>
      <c r="F68" s="1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2:54" s="6" customFormat="1" ht="24" customHeight="1">
      <c r="B69" s="8"/>
      <c r="C69" s="8"/>
      <c r="D69" s="8"/>
      <c r="E69" s="13"/>
      <c r="F69" s="1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2:6" ht="31.5" customHeight="1">
      <c r="B70" s="9"/>
      <c r="C70" s="47"/>
      <c r="D70" s="47"/>
      <c r="E70" s="10"/>
      <c r="F70" s="10"/>
    </row>
    <row r="71" spans="3:6" ht="52.5" customHeight="1">
      <c r="C71" s="47"/>
      <c r="D71" s="47"/>
      <c r="E71" s="11"/>
      <c r="F71" s="11"/>
    </row>
    <row r="72" spans="3:6" ht="18" customHeight="1">
      <c r="C72" s="47"/>
      <c r="D72" s="47"/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  <row r="1351" spans="5:6" ht="18">
      <c r="E1351" s="11"/>
      <c r="F1351" s="11"/>
    </row>
    <row r="1352" spans="5:6" ht="18">
      <c r="E1352" s="11"/>
      <c r="F1352" s="11"/>
    </row>
    <row r="1353" spans="5:6" ht="18">
      <c r="E1353" s="11"/>
      <c r="F1353" s="11"/>
    </row>
    <row r="1354" spans="5:6" ht="18">
      <c r="E1354" s="11"/>
      <c r="F1354" s="11"/>
    </row>
    <row r="1355" spans="5:6" ht="18">
      <c r="E1355" s="11"/>
      <c r="F1355" s="11"/>
    </row>
    <row r="1356" spans="5:6" ht="18">
      <c r="E1356" s="11"/>
      <c r="F1356" s="11"/>
    </row>
    <row r="1357" spans="5:6" ht="18">
      <c r="E1357" s="11"/>
      <c r="F1357" s="11"/>
    </row>
    <row r="1358" spans="5:6" ht="18">
      <c r="E1358" s="11"/>
      <c r="F1358" s="11"/>
    </row>
    <row r="1359" spans="5:6" ht="18">
      <c r="E1359" s="11"/>
      <c r="F1359" s="11"/>
    </row>
    <row r="1360" spans="5:6" ht="18">
      <c r="E1360" s="11"/>
      <c r="F1360" s="11"/>
    </row>
    <row r="1361" spans="5:6" ht="18">
      <c r="E1361" s="11"/>
      <c r="F1361" s="11"/>
    </row>
    <row r="1362" spans="5:6" ht="18">
      <c r="E1362" s="11"/>
      <c r="F1362" s="11"/>
    </row>
    <row r="1363" spans="5:6" ht="18">
      <c r="E1363" s="11"/>
      <c r="F1363" s="11"/>
    </row>
    <row r="1364" spans="5:6" ht="18">
      <c r="E1364" s="11"/>
      <c r="F1364" s="11"/>
    </row>
    <row r="1365" spans="5:6" ht="18">
      <c r="E1365" s="11"/>
      <c r="F1365" s="11"/>
    </row>
    <row r="1366" spans="5:6" ht="18">
      <c r="E1366" s="11"/>
      <c r="F1366" s="11"/>
    </row>
    <row r="1367" spans="5:6" ht="18">
      <c r="E1367" s="11"/>
      <c r="F1367" s="11"/>
    </row>
    <row r="1368" spans="5:6" ht="18">
      <c r="E1368" s="11"/>
      <c r="F1368" s="11"/>
    </row>
    <row r="1369" spans="5:6" ht="18">
      <c r="E1369" s="11"/>
      <c r="F1369" s="11"/>
    </row>
    <row r="1370" spans="5:6" ht="18">
      <c r="E1370" s="11"/>
      <c r="F1370" s="11"/>
    </row>
    <row r="1371" spans="5:6" ht="18">
      <c r="E1371" s="11"/>
      <c r="F1371" s="11"/>
    </row>
    <row r="1372" spans="5:6" ht="18">
      <c r="E1372" s="11"/>
      <c r="F1372" s="11"/>
    </row>
    <row r="1373" spans="5:6" ht="18">
      <c r="E1373" s="11"/>
      <c r="F1373" s="11"/>
    </row>
    <row r="1374" spans="5:6" ht="18">
      <c r="E1374" s="11"/>
      <c r="F1374" s="11"/>
    </row>
    <row r="1375" spans="5:6" ht="18">
      <c r="E1375" s="11"/>
      <c r="F1375" s="11"/>
    </row>
    <row r="1376" spans="5:6" ht="18">
      <c r="E1376" s="11"/>
      <c r="F1376" s="11"/>
    </row>
    <row r="1377" spans="5:6" ht="18">
      <c r="E1377" s="11"/>
      <c r="F1377" s="11"/>
    </row>
    <row r="1378" spans="5:6" ht="18">
      <c r="E1378" s="11"/>
      <c r="F1378" s="11"/>
    </row>
    <row r="1379" spans="5:6" ht="18">
      <c r="E1379" s="11"/>
      <c r="F1379" s="11"/>
    </row>
    <row r="1380" spans="5:6" ht="18">
      <c r="E1380" s="11"/>
      <c r="F1380" s="11"/>
    </row>
    <row r="1381" spans="5:6" ht="18">
      <c r="E1381" s="11"/>
      <c r="F1381" s="11"/>
    </row>
  </sheetData>
  <mergeCells count="63">
    <mergeCell ref="C33:D33"/>
    <mergeCell ref="C10:D10"/>
    <mergeCell ref="C11:D11"/>
    <mergeCell ref="C12:D12"/>
    <mergeCell ref="C15:D15"/>
    <mergeCell ref="C20:D20"/>
    <mergeCell ref="C17:D17"/>
    <mergeCell ref="C19:D19"/>
    <mergeCell ref="C16:D16"/>
    <mergeCell ref="C18:D18"/>
    <mergeCell ref="C46:D46"/>
    <mergeCell ref="C37:D37"/>
    <mergeCell ref="C40:D40"/>
    <mergeCell ref="C41:D41"/>
    <mergeCell ref="C30:D30"/>
    <mergeCell ref="C35:D35"/>
    <mergeCell ref="C34:D34"/>
    <mergeCell ref="C45:D45"/>
    <mergeCell ref="C43:D43"/>
    <mergeCell ref="C31:D31"/>
    <mergeCell ref="C36:D36"/>
    <mergeCell ref="C39:D39"/>
    <mergeCell ref="C38:D38"/>
    <mergeCell ref="C32:D32"/>
    <mergeCell ref="C57:D57"/>
    <mergeCell ref="B63:D63"/>
    <mergeCell ref="C58:D58"/>
    <mergeCell ref="C52:D52"/>
    <mergeCell ref="B53:D53"/>
    <mergeCell ref="B59:D59"/>
    <mergeCell ref="C60:D60"/>
    <mergeCell ref="C61:D61"/>
    <mergeCell ref="C62:D62"/>
    <mergeCell ref="B24:D24"/>
    <mergeCell ref="C42:D42"/>
    <mergeCell ref="C44:D44"/>
    <mergeCell ref="B7:F7"/>
    <mergeCell ref="C13:D13"/>
    <mergeCell ref="B9:D9"/>
    <mergeCell ref="B14:D14"/>
    <mergeCell ref="C22:D22"/>
    <mergeCell ref="C25:D25"/>
    <mergeCell ref="C26:D26"/>
    <mergeCell ref="C23:D23"/>
    <mergeCell ref="C21:D21"/>
    <mergeCell ref="C64:D64"/>
    <mergeCell ref="C72:D72"/>
    <mergeCell ref="C71:D71"/>
    <mergeCell ref="B67:D67"/>
    <mergeCell ref="C65:D65"/>
    <mergeCell ref="C70:D70"/>
    <mergeCell ref="C66:D66"/>
    <mergeCell ref="C47:D47"/>
    <mergeCell ref="C27:D27"/>
    <mergeCell ref="C54:D54"/>
    <mergeCell ref="C56:D56"/>
    <mergeCell ref="C55:D55"/>
    <mergeCell ref="B48:D48"/>
    <mergeCell ref="C49:D49"/>
    <mergeCell ref="C51:D51"/>
    <mergeCell ref="C50:D50"/>
    <mergeCell ref="C28:D28"/>
    <mergeCell ref="C29:D29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B1327"/>
  <sheetViews>
    <sheetView view="pageBreakPreview" zoomScaleSheetLayoutView="100" workbookViewId="0" topLeftCell="F1">
      <selection activeCell="G1" sqref="G1:R1638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9.140625" style="12" customWidth="1"/>
    <col min="8" max="8" width="9.8515625" style="12" bestFit="1" customWidth="1"/>
    <col min="9" max="54" width="9.140625" style="12" customWidth="1"/>
    <col min="55" max="16384" width="9.140625" style="1" customWidth="1"/>
  </cols>
  <sheetData>
    <row r="1" spans="4:5" ht="17.25" customHeight="1">
      <c r="D1" s="2"/>
      <c r="E1" s="3" t="s">
        <v>63</v>
      </c>
    </row>
    <row r="2" ht="18">
      <c r="E2" s="3" t="s">
        <v>66</v>
      </c>
    </row>
    <row r="3" ht="18">
      <c r="E3" s="3" t="s">
        <v>6</v>
      </c>
    </row>
    <row r="4" ht="18">
      <c r="E4" s="3" t="s">
        <v>67</v>
      </c>
    </row>
    <row r="6" spans="2:54" s="6" customFormat="1" ht="40.5" customHeight="1">
      <c r="B6" s="18" t="s">
        <v>87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51"/>
      <c r="C7" s="52"/>
      <c r="D7" s="52"/>
      <c r="E7" s="52"/>
      <c r="F7" s="5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30</v>
      </c>
      <c r="E8" s="17" t="s">
        <v>46</v>
      </c>
      <c r="F8" s="17" t="s">
        <v>47</v>
      </c>
    </row>
    <row r="9" spans="2:6" ht="41.25" customHeight="1">
      <c r="B9" s="61" t="s">
        <v>4</v>
      </c>
      <c r="C9" s="54"/>
      <c r="D9" s="55"/>
      <c r="E9" s="36">
        <f>E10</f>
        <v>16161.54</v>
      </c>
      <c r="F9" s="36">
        <f>F10</f>
        <v>0</v>
      </c>
    </row>
    <row r="10" spans="2:6" ht="50.25" customHeight="1">
      <c r="B10" s="26"/>
      <c r="C10" s="56" t="s">
        <v>32</v>
      </c>
      <c r="D10" s="57"/>
      <c r="E10" s="36">
        <f>SUM(E11:E11)</f>
        <v>16161.54</v>
      </c>
      <c r="F10" s="36">
        <f>SUM(F11:F11)</f>
        <v>0</v>
      </c>
    </row>
    <row r="11" spans="2:6" ht="34.5" customHeight="1" thickBot="1">
      <c r="B11" s="23"/>
      <c r="C11" s="45" t="s">
        <v>8</v>
      </c>
      <c r="D11" s="46"/>
      <c r="E11" s="34">
        <v>16161.54</v>
      </c>
      <c r="F11" s="34"/>
    </row>
    <row r="12" spans="2:54" s="6" customFormat="1" ht="40.5" customHeight="1" thickBot="1">
      <c r="B12" s="48" t="s">
        <v>88</v>
      </c>
      <c r="C12" s="49"/>
      <c r="D12" s="50"/>
      <c r="E12" s="32">
        <f>E9</f>
        <v>16161.54</v>
      </c>
      <c r="F12" s="39">
        <f>F9</f>
        <v>0</v>
      </c>
      <c r="G12" s="21"/>
      <c r="H12" s="3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2:54" s="6" customFormat="1" ht="21" customHeight="1">
      <c r="B13" s="15"/>
      <c r="C13" s="8"/>
      <c r="D13" s="8"/>
      <c r="E13" s="13"/>
      <c r="F13" s="1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54" s="6" customFormat="1" ht="24" customHeight="1">
      <c r="B14" s="8"/>
      <c r="C14" s="8"/>
      <c r="D14" s="8"/>
      <c r="E14" s="13"/>
      <c r="F14" s="1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6" ht="31.5" customHeight="1">
      <c r="B15" s="9"/>
      <c r="C15" s="9"/>
      <c r="D15" s="10"/>
      <c r="E15" s="10"/>
      <c r="F15" s="10"/>
    </row>
    <row r="16" spans="3:6" ht="33.75" customHeight="1">
      <c r="C16" s="47"/>
      <c r="D16" s="47"/>
      <c r="E16" s="11"/>
      <c r="F16" s="11"/>
    </row>
    <row r="17" spans="5:6" ht="18">
      <c r="E17" s="11"/>
      <c r="F17" s="11"/>
    </row>
    <row r="18" spans="4:6" ht="18">
      <c r="D18" s="12"/>
      <c r="E18" s="11"/>
      <c r="F18" s="11"/>
    </row>
    <row r="19" spans="5:6" ht="18">
      <c r="E19" s="11"/>
      <c r="F19" s="11"/>
    </row>
    <row r="20" spans="5:6" ht="18">
      <c r="E20" s="11"/>
      <c r="F20" s="11"/>
    </row>
    <row r="21" spans="5:6" ht="18">
      <c r="E21" s="11"/>
      <c r="F21" s="11"/>
    </row>
    <row r="22" spans="5:6" ht="18">
      <c r="E22" s="11"/>
      <c r="F22" s="11"/>
    </row>
    <row r="23" spans="5:6" ht="18">
      <c r="E23" s="11"/>
      <c r="F23" s="11"/>
    </row>
    <row r="24" spans="5:6" ht="18">
      <c r="E24" s="11"/>
      <c r="F24" s="11"/>
    </row>
    <row r="25" spans="5:6" ht="18">
      <c r="E25" s="11"/>
      <c r="F25" s="11"/>
    </row>
    <row r="26" spans="5:6" ht="18">
      <c r="E26" s="11"/>
      <c r="F26" s="11"/>
    </row>
    <row r="27" spans="5:6" ht="18">
      <c r="E27" s="11"/>
      <c r="F27" s="11"/>
    </row>
    <row r="28" spans="5:6" ht="18">
      <c r="E28" s="11"/>
      <c r="F28" s="11"/>
    </row>
    <row r="29" spans="5:6" ht="18">
      <c r="E29" s="11"/>
      <c r="F29" s="11"/>
    </row>
    <row r="30" spans="5:6" ht="18">
      <c r="E30" s="11"/>
      <c r="F30" s="11"/>
    </row>
    <row r="31" spans="5:6" ht="18">
      <c r="E31" s="11"/>
      <c r="F31" s="11"/>
    </row>
    <row r="32" spans="5:6" ht="18">
      <c r="E32" s="11"/>
      <c r="F32" s="11"/>
    </row>
    <row r="33" spans="5:6" ht="18">
      <c r="E33" s="11"/>
      <c r="F33" s="11"/>
    </row>
    <row r="34" spans="5:6" ht="18">
      <c r="E34" s="11"/>
      <c r="F34" s="11"/>
    </row>
    <row r="35" spans="5:6" ht="18">
      <c r="E35" s="11"/>
      <c r="F35" s="11"/>
    </row>
    <row r="36" spans="5:6" ht="18"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</sheetData>
  <mergeCells count="6">
    <mergeCell ref="C16:D16"/>
    <mergeCell ref="B12:D12"/>
    <mergeCell ref="B7:F7"/>
    <mergeCell ref="B9:D9"/>
    <mergeCell ref="C10:D10"/>
    <mergeCell ref="C11:D11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B1350"/>
  <sheetViews>
    <sheetView view="pageBreakPreview" zoomScaleSheetLayoutView="100" workbookViewId="0" topLeftCell="A31">
      <selection activeCell="D5" sqref="D5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21.421875" style="3" customWidth="1"/>
    <col min="6" max="6" width="19.00390625" style="3" customWidth="1"/>
    <col min="7" max="7" width="9.140625" style="12" customWidth="1"/>
    <col min="8" max="8" width="12.140625" style="12" bestFit="1" customWidth="1"/>
    <col min="9" max="54" width="9.140625" style="12" customWidth="1"/>
    <col min="55" max="16384" width="9.140625" style="1" customWidth="1"/>
  </cols>
  <sheetData>
    <row r="1" spans="4:5" ht="17.25" customHeight="1">
      <c r="D1" s="2"/>
      <c r="E1" s="3" t="s">
        <v>68</v>
      </c>
    </row>
    <row r="2" ht="18">
      <c r="E2" s="3" t="s">
        <v>66</v>
      </c>
    </row>
    <row r="3" ht="18">
      <c r="E3" s="3" t="s">
        <v>6</v>
      </c>
    </row>
    <row r="4" ht="18">
      <c r="E4" s="3" t="s">
        <v>67</v>
      </c>
    </row>
    <row r="6" spans="2:54" s="6" customFormat="1" ht="40.5" customHeight="1">
      <c r="B6" s="18" t="s">
        <v>91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51"/>
      <c r="C7" s="52"/>
      <c r="D7" s="52"/>
      <c r="E7" s="52"/>
      <c r="F7" s="5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30</v>
      </c>
      <c r="E8" s="17" t="s">
        <v>46</v>
      </c>
      <c r="F8" s="17" t="s">
        <v>47</v>
      </c>
    </row>
    <row r="9" spans="2:6" ht="41.25" customHeight="1">
      <c r="B9" s="61" t="s">
        <v>2</v>
      </c>
      <c r="C9" s="54"/>
      <c r="D9" s="55"/>
      <c r="E9" s="36">
        <f>E10</f>
        <v>44435.659999999996</v>
      </c>
      <c r="F9" s="36">
        <f>F10</f>
        <v>44435.659999999996</v>
      </c>
    </row>
    <row r="10" spans="2:6" ht="41.25" customHeight="1">
      <c r="B10" s="26"/>
      <c r="C10" s="56" t="s">
        <v>3</v>
      </c>
      <c r="D10" s="57"/>
      <c r="E10" s="36">
        <f>SUM(E11:E20)</f>
        <v>44435.659999999996</v>
      </c>
      <c r="F10" s="36">
        <f>SUM(F11:F20)</f>
        <v>44435.659999999996</v>
      </c>
    </row>
    <row r="11" spans="2:6" ht="41.25" customHeight="1">
      <c r="B11" s="23"/>
      <c r="C11" s="45" t="s">
        <v>24</v>
      </c>
      <c r="D11" s="46"/>
      <c r="E11" s="34">
        <v>37772</v>
      </c>
      <c r="F11" s="34"/>
    </row>
    <row r="12" spans="2:6" ht="41.25" customHeight="1">
      <c r="B12" s="23"/>
      <c r="C12" s="45" t="s">
        <v>9</v>
      </c>
      <c r="D12" s="46"/>
      <c r="E12" s="34">
        <v>5737.56</v>
      </c>
      <c r="F12" s="34"/>
    </row>
    <row r="13" spans="2:6" ht="41.25" customHeight="1">
      <c r="B13" s="23"/>
      <c r="C13" s="45" t="s">
        <v>10</v>
      </c>
      <c r="D13" s="46"/>
      <c r="E13" s="34">
        <v>926.1</v>
      </c>
      <c r="F13" s="34"/>
    </row>
    <row r="14" spans="2:6" ht="41.25" customHeight="1">
      <c r="B14" s="23"/>
      <c r="C14" s="45" t="s">
        <v>11</v>
      </c>
      <c r="D14" s="46"/>
      <c r="E14" s="34"/>
      <c r="F14" s="34">
        <v>25488.14</v>
      </c>
    </row>
    <row r="15" spans="2:6" ht="41.25" customHeight="1">
      <c r="B15" s="23"/>
      <c r="C15" s="45" t="s">
        <v>8</v>
      </c>
      <c r="D15" s="46"/>
      <c r="E15" s="36"/>
      <c r="F15" s="34">
        <v>16217.5</v>
      </c>
    </row>
    <row r="16" spans="2:6" ht="41.25" customHeight="1">
      <c r="B16" s="23"/>
      <c r="C16" s="45" t="s">
        <v>13</v>
      </c>
      <c r="D16" s="46"/>
      <c r="E16" s="17"/>
      <c r="F16" s="17">
        <v>794</v>
      </c>
    </row>
    <row r="17" spans="2:6" ht="41.25" customHeight="1">
      <c r="B17" s="23"/>
      <c r="C17" s="45" t="s">
        <v>42</v>
      </c>
      <c r="D17" s="46"/>
      <c r="E17" s="17"/>
      <c r="F17" s="17">
        <v>500</v>
      </c>
    </row>
    <row r="18" spans="2:6" ht="41.25" customHeight="1">
      <c r="B18" s="23"/>
      <c r="C18" s="45" t="s">
        <v>44</v>
      </c>
      <c r="D18" s="46"/>
      <c r="E18" s="17"/>
      <c r="F18" s="17">
        <v>425</v>
      </c>
    </row>
    <row r="19" spans="2:6" ht="41.25" customHeight="1">
      <c r="B19" s="23"/>
      <c r="C19" s="45" t="s">
        <v>27</v>
      </c>
      <c r="D19" s="46"/>
      <c r="E19" s="17"/>
      <c r="F19" s="17">
        <v>11.02</v>
      </c>
    </row>
    <row r="20" spans="2:6" ht="41.25" customHeight="1">
      <c r="B20" s="14"/>
      <c r="C20" s="45" t="s">
        <v>45</v>
      </c>
      <c r="D20" s="46"/>
      <c r="E20" s="17"/>
      <c r="F20" s="17">
        <v>1000</v>
      </c>
    </row>
    <row r="21" spans="2:6" ht="41.25" customHeight="1">
      <c r="B21" s="58" t="s">
        <v>28</v>
      </c>
      <c r="C21" s="54"/>
      <c r="D21" s="55"/>
      <c r="E21" s="36">
        <f>E22</f>
        <v>6782.160000000001</v>
      </c>
      <c r="F21" s="36">
        <f>F22</f>
        <v>6782.16</v>
      </c>
    </row>
    <row r="22" spans="2:6" ht="36.75" customHeight="1">
      <c r="B22" s="26"/>
      <c r="C22" s="59" t="s">
        <v>29</v>
      </c>
      <c r="D22" s="57"/>
      <c r="E22" s="36">
        <f>SUM(E23:E34)</f>
        <v>6782.160000000001</v>
      </c>
      <c r="F22" s="36">
        <f>SUM(F23:F34)</f>
        <v>6782.16</v>
      </c>
    </row>
    <row r="23" spans="2:6" ht="33.75" customHeight="1">
      <c r="B23" s="23"/>
      <c r="C23" s="45" t="s">
        <v>69</v>
      </c>
      <c r="D23" s="46"/>
      <c r="E23" s="34"/>
      <c r="F23" s="34">
        <v>4910.88</v>
      </c>
    </row>
    <row r="24" spans="2:6" ht="33.75" customHeight="1">
      <c r="B24" s="23"/>
      <c r="C24" s="45" t="s">
        <v>70</v>
      </c>
      <c r="D24" s="46"/>
      <c r="E24" s="34"/>
      <c r="F24" s="34">
        <v>289.12</v>
      </c>
    </row>
    <row r="25" spans="2:6" ht="33.75" customHeight="1">
      <c r="B25" s="23"/>
      <c r="C25" s="45" t="s">
        <v>73</v>
      </c>
      <c r="D25" s="46"/>
      <c r="E25" s="34"/>
      <c r="F25" s="34">
        <v>549.79</v>
      </c>
    </row>
    <row r="26" spans="2:6" ht="33.75" customHeight="1">
      <c r="B26" s="23"/>
      <c r="C26" s="45" t="s">
        <v>74</v>
      </c>
      <c r="D26" s="46"/>
      <c r="E26" s="34"/>
      <c r="F26" s="34">
        <v>32.37</v>
      </c>
    </row>
    <row r="27" spans="2:6" ht="33.75" customHeight="1">
      <c r="B27" s="23"/>
      <c r="C27" s="45" t="s">
        <v>75</v>
      </c>
      <c r="D27" s="46"/>
      <c r="E27" s="34"/>
      <c r="F27" s="34">
        <v>944.4</v>
      </c>
    </row>
    <row r="28" spans="2:8" ht="33.75" customHeight="1">
      <c r="B28" s="23"/>
      <c r="C28" s="45" t="s">
        <v>76</v>
      </c>
      <c r="D28" s="46"/>
      <c r="E28" s="34"/>
      <c r="F28" s="34">
        <v>55.6</v>
      </c>
      <c r="H28" s="43"/>
    </row>
    <row r="29" spans="2:8" ht="34.5" customHeight="1">
      <c r="B29" s="23"/>
      <c r="C29" s="45" t="s">
        <v>77</v>
      </c>
      <c r="D29" s="46"/>
      <c r="E29" s="34">
        <v>5855.28</v>
      </c>
      <c r="F29" s="34"/>
      <c r="H29" s="43"/>
    </row>
    <row r="30" spans="2:6" ht="34.5" customHeight="1">
      <c r="B30" s="23"/>
      <c r="C30" s="45" t="s">
        <v>78</v>
      </c>
      <c r="D30" s="46"/>
      <c r="E30" s="40">
        <v>344.72</v>
      </c>
      <c r="F30" s="40"/>
    </row>
    <row r="31" spans="2:6" ht="49.5" customHeight="1">
      <c r="B31" s="23"/>
      <c r="C31" s="45" t="s">
        <v>79</v>
      </c>
      <c r="D31" s="46"/>
      <c r="E31" s="40">
        <v>47.81</v>
      </c>
      <c r="F31" s="40"/>
    </row>
    <row r="32" spans="2:6" ht="40.5" customHeight="1">
      <c r="B32" s="23"/>
      <c r="C32" s="45" t="s">
        <v>80</v>
      </c>
      <c r="D32" s="46"/>
      <c r="E32" s="40">
        <v>2.82</v>
      </c>
      <c r="F32" s="40"/>
    </row>
    <row r="33" spans="2:6" ht="38.25" customHeight="1">
      <c r="B33" s="23"/>
      <c r="C33" s="45" t="s">
        <v>81</v>
      </c>
      <c r="D33" s="46"/>
      <c r="E33" s="40">
        <v>501.98</v>
      </c>
      <c r="F33" s="40"/>
    </row>
    <row r="34" spans="2:6" ht="41.25" customHeight="1" thickBot="1">
      <c r="B34" s="33"/>
      <c r="C34" s="45" t="s">
        <v>82</v>
      </c>
      <c r="D34" s="46"/>
      <c r="E34" s="35">
        <v>29.55</v>
      </c>
      <c r="F34" s="35"/>
    </row>
    <row r="35" spans="2:54" s="6" customFormat="1" ht="40.5" customHeight="1" thickBot="1">
      <c r="B35" s="48" t="s">
        <v>88</v>
      </c>
      <c r="C35" s="49"/>
      <c r="D35" s="50"/>
      <c r="E35" s="32">
        <f>E9+E21</f>
        <v>51217.82</v>
      </c>
      <c r="F35" s="41">
        <f>F9+F21</f>
        <v>51217.81999999999</v>
      </c>
      <c r="G35" s="21"/>
      <c r="H35" s="37">
        <f>E35-F35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2:54" s="6" customFormat="1" ht="21" customHeight="1">
      <c r="B36" s="15"/>
      <c r="C36" s="8"/>
      <c r="D36" s="8"/>
      <c r="E36" s="13"/>
      <c r="F36" s="1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2:54" s="6" customFormat="1" ht="24" customHeight="1">
      <c r="B37" s="8"/>
      <c r="C37" s="8"/>
      <c r="D37" s="8"/>
      <c r="E37" s="13"/>
      <c r="F37" s="1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2:6" ht="31.5" customHeight="1">
      <c r="B38" s="9"/>
      <c r="C38" s="9"/>
      <c r="D38" s="10"/>
      <c r="E38" s="10"/>
      <c r="F38" s="10"/>
    </row>
    <row r="39" spans="3:6" ht="33.75" customHeight="1">
      <c r="C39" s="47"/>
      <c r="D39" s="47"/>
      <c r="E39" s="11"/>
      <c r="F39" s="11"/>
    </row>
    <row r="40" spans="5:6" ht="18">
      <c r="E40" s="11"/>
      <c r="F40" s="11"/>
    </row>
    <row r="41" spans="4:6" ht="18">
      <c r="D41" s="12"/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</sheetData>
  <mergeCells count="29">
    <mergeCell ref="C20:D20"/>
    <mergeCell ref="C15:D15"/>
    <mergeCell ref="C17:D17"/>
    <mergeCell ref="C18:D18"/>
    <mergeCell ref="C19:D19"/>
    <mergeCell ref="C34:D34"/>
    <mergeCell ref="C39:D39"/>
    <mergeCell ref="B35:D35"/>
    <mergeCell ref="C33:D33"/>
    <mergeCell ref="B7:F7"/>
    <mergeCell ref="B21:D21"/>
    <mergeCell ref="C22:D22"/>
    <mergeCell ref="B9:D9"/>
    <mergeCell ref="C10:D10"/>
    <mergeCell ref="C11:D11"/>
    <mergeCell ref="C14:D14"/>
    <mergeCell ref="C16:D16"/>
    <mergeCell ref="C12:D12"/>
    <mergeCell ref="C13:D13"/>
    <mergeCell ref="C23:D23"/>
    <mergeCell ref="C25:D25"/>
    <mergeCell ref="C31:D31"/>
    <mergeCell ref="C32:D32"/>
    <mergeCell ref="C29:D29"/>
    <mergeCell ref="C24:D24"/>
    <mergeCell ref="C26:D26"/>
    <mergeCell ref="C27:D27"/>
    <mergeCell ref="C28:D28"/>
    <mergeCell ref="C30:D30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  <rowBreaks count="1" manualBreakCount="1">
    <brk id="35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B1358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3.8515625" style="12" bestFit="1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53</v>
      </c>
    </row>
    <row r="2" ht="18">
      <c r="E2" s="3" t="s">
        <v>90</v>
      </c>
    </row>
    <row r="3" ht="18">
      <c r="E3" s="3" t="s">
        <v>66</v>
      </c>
    </row>
    <row r="4" ht="18">
      <c r="E4" s="3" t="s">
        <v>6</v>
      </c>
    </row>
    <row r="5" ht="18">
      <c r="E5" s="3" t="s">
        <v>67</v>
      </c>
    </row>
    <row r="6" spans="2:54" s="6" customFormat="1" ht="40.5" customHeight="1">
      <c r="B6" s="18" t="s">
        <v>49</v>
      </c>
      <c r="C6" s="8"/>
      <c r="D6" s="8"/>
      <c r="E6" s="13"/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2:54" s="6" customFormat="1" ht="29.25" customHeight="1">
      <c r="B7" s="51" t="s">
        <v>57</v>
      </c>
      <c r="C7" s="52"/>
      <c r="D7" s="52"/>
      <c r="E7" s="52"/>
      <c r="F7" s="5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2:6" ht="41.25" customHeight="1">
      <c r="B8" s="4" t="s">
        <v>0</v>
      </c>
      <c r="C8" s="4" t="s">
        <v>1</v>
      </c>
      <c r="D8" s="4" t="s">
        <v>30</v>
      </c>
      <c r="E8" s="17" t="s">
        <v>46</v>
      </c>
      <c r="F8" s="17" t="s">
        <v>47</v>
      </c>
    </row>
    <row r="9" spans="2:6" ht="41.25" customHeight="1">
      <c r="B9" s="67" t="s">
        <v>4</v>
      </c>
      <c r="C9" s="54"/>
      <c r="D9" s="55"/>
      <c r="E9" s="19">
        <f>E10+E14+E18+E29+E37</f>
        <v>43148.44</v>
      </c>
      <c r="F9" s="19">
        <f>F10+F14+F18+F29+F37</f>
        <v>26986.899999999998</v>
      </c>
    </row>
    <row r="10" spans="2:6" ht="41.25" customHeight="1">
      <c r="B10" s="42"/>
      <c r="C10" s="59" t="s">
        <v>50</v>
      </c>
      <c r="D10" s="57"/>
      <c r="E10" s="19">
        <f>E11</f>
        <v>2200</v>
      </c>
      <c r="F10" s="19">
        <f>F11</f>
        <v>2200</v>
      </c>
    </row>
    <row r="11" spans="2:6" ht="41.25" customHeight="1">
      <c r="B11" s="20"/>
      <c r="C11" s="70" t="s">
        <v>85</v>
      </c>
      <c r="D11" s="71"/>
      <c r="E11" s="19">
        <f>SUM(E12:E13)</f>
        <v>2200</v>
      </c>
      <c r="F11" s="19">
        <f>SUM(F12:F13)</f>
        <v>2200</v>
      </c>
    </row>
    <row r="12" spans="2:6" ht="41.25" customHeight="1">
      <c r="B12" s="20"/>
      <c r="C12" s="60" t="s">
        <v>15</v>
      </c>
      <c r="D12" s="46"/>
      <c r="E12" s="22"/>
      <c r="F12" s="22">
        <v>2200</v>
      </c>
    </row>
    <row r="13" spans="2:6" ht="41.25" customHeight="1">
      <c r="B13" s="20"/>
      <c r="C13" s="60" t="s">
        <v>7</v>
      </c>
      <c r="D13" s="46"/>
      <c r="E13" s="22">
        <v>2200</v>
      </c>
      <c r="F13" s="22"/>
    </row>
    <row r="14" spans="2:6" ht="41.25" customHeight="1">
      <c r="B14" s="20"/>
      <c r="C14" s="59" t="s">
        <v>37</v>
      </c>
      <c r="D14" s="57"/>
      <c r="E14" s="31">
        <f>E15</f>
        <v>2000</v>
      </c>
      <c r="F14" s="31">
        <f>F15</f>
        <v>2000</v>
      </c>
    </row>
    <row r="15" spans="2:6" ht="41.25" customHeight="1">
      <c r="B15" s="20"/>
      <c r="C15" s="59" t="s">
        <v>84</v>
      </c>
      <c r="D15" s="57"/>
      <c r="E15" s="31">
        <f>SUM(E16:E17)</f>
        <v>2000</v>
      </c>
      <c r="F15" s="31">
        <f>SUM(F16:F17)</f>
        <v>2000</v>
      </c>
    </row>
    <row r="16" spans="2:6" ht="41.25" customHeight="1">
      <c r="B16" s="20"/>
      <c r="C16" s="60" t="s">
        <v>7</v>
      </c>
      <c r="D16" s="46"/>
      <c r="E16" s="22">
        <v>2000</v>
      </c>
      <c r="F16" s="22"/>
    </row>
    <row r="17" spans="2:6" ht="41.25" customHeight="1">
      <c r="B17" s="20"/>
      <c r="C17" s="60" t="s">
        <v>12</v>
      </c>
      <c r="D17" s="46"/>
      <c r="E17" s="22"/>
      <c r="F17" s="22">
        <v>2000</v>
      </c>
    </row>
    <row r="18" spans="2:6" ht="41.25" customHeight="1">
      <c r="B18" s="20"/>
      <c r="C18" s="59" t="s">
        <v>31</v>
      </c>
      <c r="D18" s="57"/>
      <c r="E18" s="31">
        <f>SUM(E19:E28)</f>
        <v>15260.6</v>
      </c>
      <c r="F18" s="31">
        <f>SUM(F19:F28)</f>
        <v>15260.6</v>
      </c>
    </row>
    <row r="19" spans="2:6" ht="41.25" customHeight="1">
      <c r="B19" s="20"/>
      <c r="C19" s="60" t="s">
        <v>21</v>
      </c>
      <c r="D19" s="46"/>
      <c r="E19" s="38">
        <v>14496</v>
      </c>
      <c r="F19" s="19"/>
    </row>
    <row r="20" spans="2:6" ht="41.25" customHeight="1">
      <c r="B20" s="20"/>
      <c r="C20" s="60" t="s">
        <v>24</v>
      </c>
      <c r="D20" s="46"/>
      <c r="E20" s="19"/>
      <c r="F20" s="38">
        <v>14496</v>
      </c>
    </row>
    <row r="21" spans="2:6" ht="41.25" customHeight="1">
      <c r="B21" s="20"/>
      <c r="C21" s="60" t="s">
        <v>11</v>
      </c>
      <c r="D21" s="46"/>
      <c r="E21" s="38"/>
      <c r="F21" s="38">
        <v>338.44</v>
      </c>
    </row>
    <row r="22" spans="2:6" ht="41.25" customHeight="1">
      <c r="B22" s="20"/>
      <c r="C22" s="60" t="s">
        <v>12</v>
      </c>
      <c r="D22" s="46"/>
      <c r="E22" s="19"/>
      <c r="F22" s="38">
        <v>300</v>
      </c>
    </row>
    <row r="23" spans="2:6" ht="41.25" customHeight="1">
      <c r="B23" s="20"/>
      <c r="C23" s="60" t="s">
        <v>25</v>
      </c>
      <c r="D23" s="46"/>
      <c r="E23" s="38">
        <v>21</v>
      </c>
      <c r="F23" s="38"/>
    </row>
    <row r="24" spans="2:6" ht="41.25" customHeight="1">
      <c r="B24" s="20"/>
      <c r="C24" s="60" t="s">
        <v>26</v>
      </c>
      <c r="D24" s="46"/>
      <c r="E24" s="38"/>
      <c r="F24" s="38">
        <v>0.16</v>
      </c>
    </row>
    <row r="25" spans="2:6" ht="41.25" customHeight="1">
      <c r="B25" s="20"/>
      <c r="C25" s="60" t="s">
        <v>54</v>
      </c>
      <c r="D25" s="46"/>
      <c r="E25" s="38">
        <v>465.46</v>
      </c>
      <c r="F25" s="19"/>
    </row>
    <row r="26" spans="2:6" ht="41.25" customHeight="1">
      <c r="B26" s="20"/>
      <c r="C26" s="60" t="s">
        <v>55</v>
      </c>
      <c r="D26" s="46"/>
      <c r="E26" s="38">
        <v>17.27</v>
      </c>
      <c r="F26" s="19"/>
    </row>
    <row r="27" spans="2:6" ht="41.25" customHeight="1">
      <c r="B27" s="20"/>
      <c r="C27" s="60" t="s">
        <v>13</v>
      </c>
      <c r="D27" s="46"/>
      <c r="E27" s="19"/>
      <c r="F27" s="38">
        <v>126</v>
      </c>
    </row>
    <row r="28" spans="2:6" ht="41.25" customHeight="1">
      <c r="B28" s="20"/>
      <c r="C28" s="60" t="s">
        <v>45</v>
      </c>
      <c r="D28" s="46"/>
      <c r="E28" s="38">
        <v>260.87</v>
      </c>
      <c r="F28" s="19"/>
    </row>
    <row r="29" spans="2:6" ht="41.25" customHeight="1">
      <c r="B29" s="20"/>
      <c r="C29" s="59" t="s">
        <v>51</v>
      </c>
      <c r="D29" s="57"/>
      <c r="E29" s="31">
        <f>E30+E33</f>
        <v>7526.3</v>
      </c>
      <c r="F29" s="31">
        <f>F30+F33</f>
        <v>7526.3</v>
      </c>
    </row>
    <row r="30" spans="2:6" ht="41.25" customHeight="1">
      <c r="B30" s="20"/>
      <c r="C30" s="59" t="s">
        <v>83</v>
      </c>
      <c r="D30" s="57"/>
      <c r="E30" s="31">
        <f>SUM(E31:E32)</f>
        <v>100</v>
      </c>
      <c r="F30" s="31">
        <f>SUM(F31:F32)</f>
        <v>100</v>
      </c>
    </row>
    <row r="31" spans="2:6" ht="41.25" customHeight="1">
      <c r="B31" s="20"/>
      <c r="C31" s="60" t="s">
        <v>11</v>
      </c>
      <c r="D31" s="46"/>
      <c r="E31" s="22"/>
      <c r="F31" s="22">
        <v>100</v>
      </c>
    </row>
    <row r="32" spans="2:6" ht="41.25" customHeight="1">
      <c r="B32" s="20"/>
      <c r="C32" s="60" t="s">
        <v>25</v>
      </c>
      <c r="D32" s="46"/>
      <c r="E32" s="22">
        <v>100</v>
      </c>
      <c r="F32" s="22"/>
    </row>
    <row r="33" spans="2:6" ht="41.25" customHeight="1">
      <c r="B33" s="20"/>
      <c r="C33" s="59" t="s">
        <v>72</v>
      </c>
      <c r="D33" s="57"/>
      <c r="E33" s="31">
        <f>SUM(E34:E36)</f>
        <v>7426.3</v>
      </c>
      <c r="F33" s="31">
        <f>SUM(F34:F36)</f>
        <v>7426.3</v>
      </c>
    </row>
    <row r="34" spans="2:6" ht="41.25" customHeight="1">
      <c r="B34" s="20"/>
      <c r="C34" s="60" t="s">
        <v>41</v>
      </c>
      <c r="D34" s="46"/>
      <c r="E34" s="22"/>
      <c r="F34" s="22">
        <v>6426.3</v>
      </c>
    </row>
    <row r="35" spans="2:6" ht="41.25" customHeight="1">
      <c r="B35" s="20"/>
      <c r="C35" s="60" t="s">
        <v>7</v>
      </c>
      <c r="D35" s="46"/>
      <c r="E35" s="22">
        <v>7426.3</v>
      </c>
      <c r="F35" s="22"/>
    </row>
    <row r="36" spans="2:6" ht="41.25" customHeight="1">
      <c r="B36" s="20"/>
      <c r="C36" s="60" t="s">
        <v>12</v>
      </c>
      <c r="D36" s="46"/>
      <c r="E36" s="22"/>
      <c r="F36" s="22">
        <v>1000</v>
      </c>
    </row>
    <row r="37" spans="2:6" ht="41.25" customHeight="1">
      <c r="B37" s="20"/>
      <c r="C37" s="59" t="s">
        <v>86</v>
      </c>
      <c r="D37" s="57"/>
      <c r="E37" s="22">
        <f>SUM(E38)</f>
        <v>16161.54</v>
      </c>
      <c r="F37" s="22">
        <f>SUM(F38)</f>
        <v>0</v>
      </c>
    </row>
    <row r="38" spans="2:6" ht="41.25" customHeight="1">
      <c r="B38" s="20"/>
      <c r="C38" s="60" t="s">
        <v>8</v>
      </c>
      <c r="D38" s="46"/>
      <c r="E38" s="22">
        <v>16161.54</v>
      </c>
      <c r="F38" s="22"/>
    </row>
    <row r="39" spans="2:54" s="6" customFormat="1" ht="39" customHeight="1">
      <c r="B39" s="61" t="s">
        <v>33</v>
      </c>
      <c r="C39" s="72"/>
      <c r="D39" s="73"/>
      <c r="E39" s="5">
        <f>E40</f>
        <v>200</v>
      </c>
      <c r="F39" s="5">
        <f>F40</f>
        <v>200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2:54" s="6" customFormat="1" ht="39" customHeight="1">
      <c r="B40" s="30"/>
      <c r="C40" s="59" t="s">
        <v>58</v>
      </c>
      <c r="D40" s="57"/>
      <c r="E40" s="5">
        <f>SUM(E41:E42)</f>
        <v>200</v>
      </c>
      <c r="F40" s="5">
        <f>SUM(F41:F42)</f>
        <v>200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2:54" s="6" customFormat="1" ht="39" customHeight="1">
      <c r="B41" s="7"/>
      <c r="C41" s="60" t="s">
        <v>9</v>
      </c>
      <c r="D41" s="46"/>
      <c r="E41" s="29">
        <v>200</v>
      </c>
      <c r="F41" s="24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2:54" s="6" customFormat="1" ht="39" customHeight="1">
      <c r="B42" s="27"/>
      <c r="C42" s="60" t="s">
        <v>24</v>
      </c>
      <c r="D42" s="46"/>
      <c r="E42" s="29"/>
      <c r="F42" s="24">
        <v>200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2:54" s="6" customFormat="1" ht="40.5" customHeight="1">
      <c r="B43" s="69" t="s">
        <v>56</v>
      </c>
      <c r="C43" s="56"/>
      <c r="D43" s="57"/>
      <c r="E43" s="28">
        <f>E9+E39</f>
        <v>43348.44</v>
      </c>
      <c r="F43" s="5">
        <f>F9+F39</f>
        <v>27186.899999999998</v>
      </c>
      <c r="G43" s="4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2:54" s="6" customFormat="1" ht="21" customHeight="1">
      <c r="B44" s="8"/>
      <c r="C44" s="8"/>
      <c r="D44" s="8"/>
      <c r="E44" s="13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2:54" s="6" customFormat="1" ht="24" customHeight="1">
      <c r="B45" s="8"/>
      <c r="C45" s="8"/>
      <c r="D45" s="8"/>
      <c r="E45" s="13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2:6" ht="31.5" customHeight="1">
      <c r="B46" s="9"/>
      <c r="C46" s="9"/>
      <c r="E46" s="10"/>
      <c r="F46" s="10"/>
    </row>
    <row r="47" spans="5:6" ht="18">
      <c r="E47" s="11"/>
      <c r="F47" s="11"/>
    </row>
    <row r="48" spans="5:6" ht="18">
      <c r="E48" s="11"/>
      <c r="F48" s="11"/>
    </row>
    <row r="49" spans="4:6" ht="18">
      <c r="D49" s="12"/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  <row r="1351" spans="5:6" ht="18">
      <c r="E1351" s="11"/>
      <c r="F1351" s="11"/>
    </row>
    <row r="1352" spans="5:6" ht="18">
      <c r="E1352" s="11"/>
      <c r="F1352" s="11"/>
    </row>
    <row r="1353" spans="5:6" ht="18">
      <c r="E1353" s="11"/>
      <c r="F1353" s="11"/>
    </row>
    <row r="1354" spans="5:6" ht="18">
      <c r="E1354" s="11"/>
      <c r="F1354" s="11"/>
    </row>
    <row r="1355" spans="5:6" ht="18">
      <c r="E1355" s="11"/>
      <c r="F1355" s="11"/>
    </row>
    <row r="1356" spans="5:6" ht="18">
      <c r="E1356" s="11"/>
      <c r="F1356" s="11"/>
    </row>
    <row r="1357" spans="5:6" ht="18">
      <c r="E1357" s="11"/>
      <c r="F1357" s="11"/>
    </row>
    <row r="1358" spans="5:6" ht="18">
      <c r="E1358" s="11"/>
      <c r="F1358" s="11"/>
    </row>
  </sheetData>
  <mergeCells count="36">
    <mergeCell ref="C38:D38"/>
    <mergeCell ref="C36:D36"/>
    <mergeCell ref="C37:D37"/>
    <mergeCell ref="C28:D28"/>
    <mergeCell ref="C33:D33"/>
    <mergeCell ref="C31:D31"/>
    <mergeCell ref="C32:D32"/>
    <mergeCell ref="C27:D27"/>
    <mergeCell ref="C19:D19"/>
    <mergeCell ref="C20:D20"/>
    <mergeCell ref="C21:D21"/>
    <mergeCell ref="C22:D22"/>
    <mergeCell ref="C24:D24"/>
    <mergeCell ref="C23:D23"/>
    <mergeCell ref="C25:D25"/>
    <mergeCell ref="C26:D26"/>
    <mergeCell ref="B43:D43"/>
    <mergeCell ref="C11:D11"/>
    <mergeCell ref="C12:D12"/>
    <mergeCell ref="C29:D29"/>
    <mergeCell ref="C34:D34"/>
    <mergeCell ref="C35:D35"/>
    <mergeCell ref="B39:D39"/>
    <mergeCell ref="C40:D40"/>
    <mergeCell ref="C42:D42"/>
    <mergeCell ref="C41:D41"/>
    <mergeCell ref="B7:F7"/>
    <mergeCell ref="B9:D9"/>
    <mergeCell ref="C13:D13"/>
    <mergeCell ref="C30:D30"/>
    <mergeCell ref="C14:D14"/>
    <mergeCell ref="C10:D10"/>
    <mergeCell ref="C15:D15"/>
    <mergeCell ref="C16:D16"/>
    <mergeCell ref="C17:D17"/>
    <mergeCell ref="C18:D18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2010-11-03T11:05:22Z</cp:lastPrinted>
  <dcterms:created xsi:type="dcterms:W3CDTF">2007-12-18T06:45:39Z</dcterms:created>
  <dcterms:modified xsi:type="dcterms:W3CDTF">2010-11-04T14:32:02Z</dcterms:modified>
  <cp:category/>
  <cp:version/>
  <cp:contentType/>
  <cp:contentStatus/>
</cp:coreProperties>
</file>