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zał. 2 dysp.wydatk." sheetId="1" r:id="rId1"/>
    <sheet name="Arkusz1" sheetId="2" r:id="rId2"/>
  </sheets>
  <definedNames>
    <definedName name="_xlnm.Print_Area" localSheetId="0">'zał. 2 dysp.wydatk.'!$A$1:$G$103</definedName>
  </definedNames>
  <calcPr fullCalcOnLoad="1"/>
</workbook>
</file>

<file path=xl/sharedStrings.xml><?xml version="1.0" encoding="utf-8"?>
<sst xmlns="http://schemas.openxmlformats.org/spreadsheetml/2006/main" count="242" uniqueCount="78">
  <si>
    <t>Rodzaj:</t>
  </si>
  <si>
    <t>Własne</t>
  </si>
  <si>
    <t>Dział</t>
  </si>
  <si>
    <t>Rozdział</t>
  </si>
  <si>
    <t>Paragraf</t>
  </si>
  <si>
    <t>Treść</t>
  </si>
  <si>
    <t>Zmiana</t>
  </si>
  <si>
    <t>WYDATKI</t>
  </si>
  <si>
    <t>801</t>
  </si>
  <si>
    <t>80101</t>
  </si>
  <si>
    <t>Szkoły podstawowe</t>
  </si>
  <si>
    <t>4010</t>
  </si>
  <si>
    <t>80104</t>
  </si>
  <si>
    <t xml:space="preserve">1. Urząd Miejski w Pyrzycach </t>
  </si>
  <si>
    <t xml:space="preserve">2. Szkoła Podstawowa w z OI w Pyrzycach </t>
  </si>
  <si>
    <t>3. Szkoła Podstawowa w Mielęcinie</t>
  </si>
  <si>
    <t>Wynagrodzenia osobowe pracowników</t>
  </si>
  <si>
    <t xml:space="preserve">Przedszkola </t>
  </si>
  <si>
    <t>4. Szkoła Podstawowa w Brzesku</t>
  </si>
  <si>
    <t>5. Szkoła Podstawowa w Okunicy</t>
  </si>
  <si>
    <t>80132</t>
  </si>
  <si>
    <t>Szkoły artystyczne</t>
  </si>
  <si>
    <t>80150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</si>
  <si>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</si>
  <si>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</si>
  <si>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</si>
  <si>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4110</t>
  </si>
  <si>
    <t>4120</t>
  </si>
  <si>
    <t>4040</t>
  </si>
  <si>
    <t>3030</t>
  </si>
  <si>
    <t>Składki na ubezpieczenia społeczne</t>
  </si>
  <si>
    <t>Składki na Fundusz Pracy</t>
  </si>
  <si>
    <t>4300</t>
  </si>
  <si>
    <t>3020</t>
  </si>
  <si>
    <t>80110</t>
  </si>
  <si>
    <t>80150 PG</t>
  </si>
  <si>
    <t>80104PP3</t>
  </si>
  <si>
    <t>80150 SP B</t>
  </si>
  <si>
    <t>80101SPB</t>
  </si>
  <si>
    <t>80150 SP M</t>
  </si>
  <si>
    <t>80101SPM</t>
  </si>
  <si>
    <t>80150 SP O</t>
  </si>
  <si>
    <t>80101SPO</t>
  </si>
  <si>
    <t>80150 PSM</t>
  </si>
  <si>
    <t>80150 SP zOI</t>
  </si>
  <si>
    <t>80101SP zOI</t>
  </si>
  <si>
    <t>80101SP Ż</t>
  </si>
  <si>
    <t>80150 SP Ż</t>
  </si>
  <si>
    <t>Ogółem 80149,80150</t>
  </si>
  <si>
    <t>Razem 80150</t>
  </si>
  <si>
    <t>Razem 80149</t>
  </si>
  <si>
    <t>Razem 80110</t>
  </si>
  <si>
    <t>Razem 80132</t>
  </si>
  <si>
    <t>Razem 80101</t>
  </si>
  <si>
    <t>Razem 80104</t>
  </si>
  <si>
    <t>Ogółem 80101,80104,80110,80132</t>
  </si>
  <si>
    <t>750</t>
  </si>
  <si>
    <t>75095</t>
  </si>
  <si>
    <t>4210</t>
  </si>
  <si>
    <t>4270</t>
  </si>
  <si>
    <t>80148</t>
  </si>
  <si>
    <t>6. Szkoła Podstawowa w Żabowie</t>
  </si>
  <si>
    <t>7. Publiczne Gimnazjum w Pyrzycach</t>
  </si>
  <si>
    <t>8.Pyrzycka Szkoła Muzyczna w Pyrzycach</t>
  </si>
  <si>
    <t xml:space="preserve">9.Przedszkole Publiczne Nr 3 z OI w Pyrzycach </t>
  </si>
  <si>
    <t>10.Przedszkole Publiczne w Brzezinie</t>
  </si>
  <si>
    <t>Pozostała działalność</t>
  </si>
  <si>
    <t xml:space="preserve">Różne wydatki na rzecz osób fizycznych </t>
  </si>
  <si>
    <t>Zakup materiałów i wyposażenia</t>
  </si>
  <si>
    <t>Wydatki osobowe niezaliczone do wynagrodzeń</t>
  </si>
  <si>
    <t>Dodatkowe wynagrodzenie roczne</t>
  </si>
  <si>
    <t>Zakup usług remontowych</t>
  </si>
  <si>
    <t>Stołówki szkolne i przedszkolne</t>
  </si>
  <si>
    <t>Zakup usług pozostałych</t>
  </si>
  <si>
    <t>Gimnazja</t>
  </si>
  <si>
    <t xml:space="preserve">DYSPONENCI  WYDATKÓW
</t>
  </si>
  <si>
    <t xml:space="preserve"> </t>
  </si>
  <si>
    <t>Załącznik Nr 2 do Zarządzenia Nr 93/2015 Burmistrza Pyrzyc z dnia 10 marca 2015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</si>
</sst>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sz val="14"/>
      <color indexed="17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"/>
      <color indexed="60"/>
      <name val="Calibri"/>
      <family val="2"/>
    </font>
    <font>
      <b/>
      <sz val="14"/>
      <color indexed="52"/>
      <name val="Calibri"/>
      <family val="2"/>
    </font>
    <font>
      <b/>
      <sz val="14"/>
      <color indexed="8"/>
      <name val="Calibri"/>
      <family val="2"/>
    </font>
    <font>
      <i/>
      <sz val="14"/>
      <color indexed="23"/>
      <name val="Calibri"/>
      <family val="2"/>
    </font>
    <font>
      <sz val="14"/>
      <color indexed="53"/>
      <name val="Calibri"/>
      <family val="2"/>
    </font>
    <font>
      <b/>
      <sz val="18"/>
      <color indexed="62"/>
      <name val="Cambria"/>
      <family val="2"/>
    </font>
    <font>
      <sz val="14"/>
      <color indexed="20"/>
      <name val="Calibri"/>
      <family val="2"/>
    </font>
    <font>
      <b/>
      <sz val="10"/>
      <color indexed="49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u val="single"/>
      <sz val="12"/>
      <color indexed="8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sz val="14"/>
      <color rgb="FF006100"/>
      <name val="Calibri"/>
      <family val="2"/>
    </font>
    <font>
      <sz val="14"/>
      <color rgb="FFFA7D00"/>
      <name val="Calibri"/>
      <family val="2"/>
    </font>
    <font>
      <b/>
      <sz val="14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9C6500"/>
      <name val="Calibri"/>
      <family val="2"/>
    </font>
    <font>
      <b/>
      <sz val="14"/>
      <color rgb="FFFA7D00"/>
      <name val="Calibri"/>
      <family val="2"/>
    </font>
    <font>
      <b/>
      <sz val="14"/>
      <color theme="1"/>
      <name val="Calibri"/>
      <family val="2"/>
    </font>
    <font>
      <i/>
      <sz val="14"/>
      <color rgb="FF7F7F7F"/>
      <name val="Calibri"/>
      <family val="2"/>
    </font>
    <font>
      <sz val="14"/>
      <color rgb="FFFF0000"/>
      <name val="Calibri"/>
      <family val="2"/>
    </font>
    <font>
      <b/>
      <sz val="18"/>
      <color theme="3"/>
      <name val="Cambria"/>
      <family val="2"/>
    </font>
    <font>
      <sz val="14"/>
      <color rgb="FF9C0006"/>
      <name val="Calibri"/>
      <family val="2"/>
    </font>
    <font>
      <b/>
      <sz val="10"/>
      <color theme="3" tint="0.39998000860214233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u val="single"/>
      <sz val="12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78"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4" fontId="4" fillId="0" borderId="10" xfId="0" applyNumberFormat="1" applyFont="1" applyFill="1" applyBorder="1" applyAlignment="1" applyProtection="1">
      <alignment horizontal="right"/>
      <protection locked="0"/>
    </xf>
    <xf numFmtId="4" fontId="5" fillId="0" borderId="10" xfId="0" applyNumberFormat="1" applyFont="1" applyFill="1" applyBorder="1" applyAlignment="1" applyProtection="1">
      <alignment horizontal="right"/>
      <protection locked="0"/>
    </xf>
    <xf numFmtId="0" fontId="1" fillId="33" borderId="11" xfId="0" applyNumberFormat="1" applyFont="1" applyFill="1" applyBorder="1" applyAlignment="1" applyProtection="1">
      <alignment horizontal="left"/>
      <protection locked="0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4" fontId="5" fillId="0" borderId="12" xfId="0" applyNumberFormat="1" applyFont="1" applyFill="1" applyBorder="1" applyAlignment="1" applyProtection="1">
      <alignment horizontal="right"/>
      <protection locked="0"/>
    </xf>
    <xf numFmtId="0" fontId="1" fillId="33" borderId="11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 horizontal="right"/>
      <protection locked="0"/>
    </xf>
    <xf numFmtId="4" fontId="1" fillId="0" borderId="13" xfId="0" applyNumberFormat="1" applyFont="1" applyFill="1" applyBorder="1" applyAlignment="1" applyProtection="1">
      <alignment horizontal="right"/>
      <protection locked="0"/>
    </xf>
    <xf numFmtId="0" fontId="4" fillId="0" borderId="11" xfId="0" applyNumberFormat="1" applyFont="1" applyFill="1" applyBorder="1" applyAlignment="1" applyProtection="1">
      <alignment horizontal="left"/>
      <protection locked="0"/>
    </xf>
    <xf numFmtId="0" fontId="4" fillId="0" borderId="13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4" fillId="0" borderId="11" xfId="0" applyNumberFormat="1" applyFont="1" applyFill="1" applyBorder="1" applyAlignment="1" applyProtection="1">
      <alignment horizontal="center"/>
      <protection locked="0"/>
    </xf>
    <xf numFmtId="0" fontId="4" fillId="0" borderId="14" xfId="0" applyNumberFormat="1" applyFont="1" applyFill="1" applyBorder="1" applyAlignment="1" applyProtection="1">
      <alignment horizontal="center"/>
      <protection locked="0"/>
    </xf>
    <xf numFmtId="4" fontId="4" fillId="0" borderId="15" xfId="0" applyNumberFormat="1" applyFont="1" applyFill="1" applyBorder="1" applyAlignment="1" applyProtection="1">
      <alignment horizontal="right"/>
      <protection locked="0"/>
    </xf>
    <xf numFmtId="4" fontId="1" fillId="0" borderId="15" xfId="0" applyNumberFormat="1" applyFont="1" applyFill="1" applyBorder="1" applyAlignment="1" applyProtection="1">
      <alignment horizontal="right"/>
      <protection locked="0"/>
    </xf>
    <xf numFmtId="4" fontId="4" fillId="0" borderId="16" xfId="0" applyNumberFormat="1" applyFont="1" applyFill="1" applyBorder="1" applyAlignment="1" applyProtection="1">
      <alignment horizontal="right"/>
      <protection locked="0"/>
    </xf>
    <xf numFmtId="4" fontId="44" fillId="0" borderId="17" xfId="0" applyNumberFormat="1" applyFont="1" applyFill="1" applyBorder="1" applyAlignment="1" applyProtection="1">
      <alignment horizontal="right"/>
      <protection locked="0"/>
    </xf>
    <xf numFmtId="4" fontId="44" fillId="0" borderId="18" xfId="0" applyNumberFormat="1" applyFont="1" applyFill="1" applyBorder="1" applyAlignment="1" applyProtection="1">
      <alignment horizontal="right"/>
      <protection locked="0"/>
    </xf>
    <xf numFmtId="4" fontId="4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" fontId="1" fillId="0" borderId="17" xfId="0" applyNumberFormat="1" applyFont="1" applyFill="1" applyBorder="1" applyAlignment="1" applyProtection="1">
      <alignment horizontal="right"/>
      <protection locked="0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49" fontId="1" fillId="0" borderId="11" xfId="0" applyNumberFormat="1" applyFont="1" applyFill="1" applyBorder="1" applyAlignment="1" applyProtection="1">
      <alignment horizontal="center"/>
      <protection locked="0"/>
    </xf>
    <xf numFmtId="49" fontId="1" fillId="0" borderId="21" xfId="0" applyNumberFormat="1" applyFont="1" applyFill="1" applyBorder="1" applyAlignment="1" applyProtection="1">
      <alignment horizontal="center"/>
      <protection locked="0"/>
    </xf>
    <xf numFmtId="49" fontId="1" fillId="0" borderId="14" xfId="0" applyNumberFormat="1" applyFont="1" applyFill="1" applyBorder="1" applyAlignment="1" applyProtection="1">
      <alignment horizontal="center"/>
      <protection locked="0"/>
    </xf>
    <xf numFmtId="49" fontId="1" fillId="0" borderId="10" xfId="0" applyNumberFormat="1" applyFont="1" applyFill="1" applyBorder="1" applyAlignment="1" applyProtection="1">
      <alignment horizontal="center" wrapText="1"/>
      <protection locked="0"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0" fontId="45" fillId="0" borderId="0" xfId="0" applyNumberFormat="1" applyFont="1" applyFill="1" applyBorder="1" applyAlignment="1" applyProtection="1">
      <alignment horizontal="left"/>
      <protection locked="0"/>
    </xf>
    <xf numFmtId="0" fontId="46" fillId="0" borderId="0" xfId="0" applyNumberFormat="1" applyFont="1" applyFill="1" applyBorder="1" applyAlignment="1" applyProtection="1">
      <alignment horizontal="left"/>
      <protection locked="0"/>
    </xf>
    <xf numFmtId="4" fontId="46" fillId="0" borderId="0" xfId="0" applyNumberFormat="1" applyFont="1" applyFill="1" applyBorder="1" applyAlignment="1" applyProtection="1">
      <alignment horizontal="left"/>
      <protection locked="0"/>
    </xf>
    <xf numFmtId="0" fontId="47" fillId="0" borderId="0" xfId="0" applyNumberFormat="1" applyFont="1" applyFill="1" applyBorder="1" applyAlignment="1" applyProtection="1">
      <alignment horizontal="left"/>
      <protection locked="0"/>
    </xf>
    <xf numFmtId="0" fontId="48" fillId="0" borderId="0" xfId="0" applyNumberFormat="1" applyFont="1" applyFill="1" applyBorder="1" applyAlignment="1" applyProtection="1">
      <alignment horizontal="left" wrapText="1"/>
      <protection locked="0"/>
    </xf>
    <xf numFmtId="4" fontId="47" fillId="0" borderId="0" xfId="0" applyNumberFormat="1" applyFont="1" applyFill="1" applyBorder="1" applyAlignment="1" applyProtection="1">
      <alignment horizontal="left"/>
      <protection locked="0"/>
    </xf>
    <xf numFmtId="0" fontId="48" fillId="0" borderId="0" xfId="0" applyNumberFormat="1" applyFont="1" applyFill="1" applyBorder="1" applyAlignment="1" applyProtection="1">
      <alignment horizontal="left"/>
      <protection locked="0"/>
    </xf>
    <xf numFmtId="49" fontId="49" fillId="34" borderId="22" xfId="0" applyNumberFormat="1" applyFont="1" applyFill="1" applyBorder="1" applyAlignment="1" applyProtection="1">
      <alignment horizontal="center" vertical="center" wrapText="1"/>
      <protection locked="0"/>
    </xf>
    <xf numFmtId="4" fontId="49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49" fillId="35" borderId="23" xfId="0" applyNumberFormat="1" applyFont="1" applyFill="1" applyBorder="1" applyAlignment="1" applyProtection="1">
      <alignment horizontal="center" vertical="center" wrapText="1"/>
      <protection locked="0"/>
    </xf>
    <xf numFmtId="49" fontId="49" fillId="35" borderId="24" xfId="0" applyNumberFormat="1" applyFont="1" applyFill="1" applyBorder="1" applyAlignment="1" applyProtection="1">
      <alignment horizontal="left" vertical="center" wrapText="1"/>
      <protection locked="0"/>
    </xf>
    <xf numFmtId="4" fontId="49" fillId="35" borderId="22" xfId="0" applyNumberFormat="1" applyFont="1" applyFill="1" applyBorder="1" applyAlignment="1" applyProtection="1">
      <alignment vertical="center" wrapText="1"/>
      <protection locked="0"/>
    </xf>
    <xf numFmtId="0" fontId="49" fillId="0" borderId="0" xfId="0" applyNumberFormat="1" applyFont="1" applyFill="1" applyBorder="1" applyAlignment="1" applyProtection="1">
      <alignment horizontal="left"/>
      <protection locked="0"/>
    </xf>
    <xf numFmtId="49" fontId="47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47" fillId="34" borderId="22" xfId="0" applyNumberFormat="1" applyFont="1" applyFill="1" applyBorder="1" applyAlignment="1" applyProtection="1">
      <alignment horizontal="left" vertical="center" wrapText="1"/>
      <protection locked="0"/>
    </xf>
    <xf numFmtId="4" fontId="47" fillId="34" borderId="22" xfId="0" applyNumberFormat="1" applyFont="1" applyFill="1" applyBorder="1" applyAlignment="1" applyProtection="1">
      <alignment vertical="center" wrapText="1"/>
      <protection locked="0"/>
    </xf>
    <xf numFmtId="49" fontId="47" fillId="34" borderId="25" xfId="0" applyNumberFormat="1" applyFont="1" applyFill="1" applyBorder="1" applyAlignment="1" applyProtection="1">
      <alignment horizontal="center" vertical="center" wrapText="1"/>
      <protection locked="0"/>
    </xf>
    <xf numFmtId="49" fontId="47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47" fillId="34" borderId="0" xfId="0" applyNumberFormat="1" applyFont="1" applyFill="1" applyBorder="1" applyAlignment="1" applyProtection="1">
      <alignment horizontal="left" vertical="center" wrapText="1"/>
      <protection locked="0"/>
    </xf>
    <xf numFmtId="4" fontId="47" fillId="34" borderId="0" xfId="0" applyNumberFormat="1" applyFont="1" applyFill="1" applyBorder="1" applyAlignment="1" applyProtection="1">
      <alignment vertical="center" wrapText="1"/>
      <protection locked="0"/>
    </xf>
    <xf numFmtId="49" fontId="47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47" fillId="34" borderId="26" xfId="0" applyNumberFormat="1" applyFont="1" applyFill="1" applyBorder="1" applyAlignment="1" applyProtection="1">
      <alignment horizontal="center" vertical="center" wrapText="1"/>
      <protection locked="0"/>
    </xf>
    <xf numFmtId="49" fontId="47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47" fillId="34" borderId="28" xfId="0" applyNumberFormat="1" applyFont="1" applyFill="1" applyBorder="1" applyAlignment="1" applyProtection="1">
      <alignment horizontal="center" vertical="center" wrapText="1"/>
      <protection locked="0"/>
    </xf>
    <xf numFmtId="4" fontId="49" fillId="0" borderId="0" xfId="0" applyNumberFormat="1" applyFont="1" applyFill="1" applyBorder="1" applyAlignment="1" applyProtection="1">
      <alignment horizontal="left"/>
      <protection locked="0"/>
    </xf>
    <xf numFmtId="49" fontId="49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49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49" fillId="34" borderId="26" xfId="0" applyNumberFormat="1" applyFont="1" applyFill="1" applyBorder="1" applyAlignment="1" applyProtection="1">
      <alignment horizontal="center" vertical="center" wrapText="1"/>
      <protection locked="0"/>
    </xf>
    <xf numFmtId="49" fontId="49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49" fillId="34" borderId="28" xfId="0" applyNumberFormat="1" applyFont="1" applyFill="1" applyBorder="1" applyAlignment="1" applyProtection="1">
      <alignment horizontal="center" vertical="center" wrapText="1"/>
      <protection locked="0"/>
    </xf>
    <xf numFmtId="49" fontId="49" fillId="34" borderId="25" xfId="0" applyNumberFormat="1" applyFont="1" applyFill="1" applyBorder="1" applyAlignment="1" applyProtection="1">
      <alignment horizontal="center" vertical="center" wrapText="1"/>
      <protection locked="0"/>
    </xf>
    <xf numFmtId="49" fontId="47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49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49" fillId="35" borderId="13" xfId="0" applyNumberFormat="1" applyFont="1" applyFill="1" applyBorder="1" applyAlignment="1" applyProtection="1">
      <alignment horizontal="center" vertical="center" wrapText="1"/>
      <protection locked="0"/>
    </xf>
    <xf numFmtId="49" fontId="49" fillId="35" borderId="29" xfId="0" applyNumberFormat="1" applyFont="1" applyFill="1" applyBorder="1" applyAlignment="1" applyProtection="1">
      <alignment horizontal="center" vertical="center" wrapText="1"/>
      <protection locked="0"/>
    </xf>
    <xf numFmtId="49" fontId="49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47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47" fillId="34" borderId="30" xfId="0" applyNumberFormat="1" applyFont="1" applyFill="1" applyBorder="1" applyAlignment="1" applyProtection="1">
      <alignment horizontal="center" vertical="center" wrapText="1"/>
      <protection locked="0"/>
    </xf>
    <xf numFmtId="49" fontId="47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49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49" fillId="35" borderId="22" xfId="0" applyNumberFormat="1" applyFont="1" applyFill="1" applyBorder="1" applyAlignment="1" applyProtection="1">
      <alignment horizontal="center" vertical="center" wrapText="1"/>
      <protection locked="0"/>
    </xf>
    <xf numFmtId="49" fontId="49" fillId="34" borderId="0" xfId="0" applyNumberFormat="1" applyFont="1" applyFill="1" applyAlignment="1" applyProtection="1">
      <alignment horizontal="left" vertical="center" wrapText="1"/>
      <protection locked="0"/>
    </xf>
    <xf numFmtId="49" fontId="47" fillId="34" borderId="0" xfId="0" applyNumberFormat="1" applyFont="1" applyFill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2"/>
  <sheetViews>
    <sheetView showGridLines="0" tabSelected="1" zoomScaleSheetLayoutView="100" zoomScalePageLayoutView="0" workbookViewId="0" topLeftCell="A1">
      <selection activeCell="I3" sqref="I3"/>
    </sheetView>
  </sheetViews>
  <sheetFormatPr defaultColWidth="9.33203125" defaultRowHeight="12.75"/>
  <cols>
    <col min="1" max="1" width="2.5" style="38" customWidth="1"/>
    <col min="2" max="2" width="10.16015625" style="38" customWidth="1"/>
    <col min="3" max="3" width="12.66015625" style="38" customWidth="1"/>
    <col min="4" max="4" width="2.5" style="38" customWidth="1"/>
    <col min="5" max="5" width="10.16015625" style="38" customWidth="1"/>
    <col min="6" max="6" width="92.66015625" style="38" customWidth="1"/>
    <col min="7" max="7" width="32" style="40" customWidth="1"/>
    <col min="8" max="8" width="15" style="38" bestFit="1" customWidth="1"/>
    <col min="9" max="9" width="15.33203125" style="38" customWidth="1"/>
    <col min="10" max="10" width="10.66015625" style="38" bestFit="1" customWidth="1"/>
    <col min="11" max="16384" width="9.33203125" style="38" customWidth="1"/>
  </cols>
  <sheetData>
    <row r="1" spans="2:7" s="36" customFormat="1" ht="51.75" customHeight="1">
      <c r="B1" s="35" t="s">
        <v>77</v>
      </c>
      <c r="G1" s="37"/>
    </row>
    <row r="2" ht="49.5" customHeight="1">
      <c r="F2" s="39" t="s">
        <v>75</v>
      </c>
    </row>
    <row r="3" spans="2:6" ht="36" customHeight="1">
      <c r="B3" s="38" t="s">
        <v>7</v>
      </c>
      <c r="F3" s="39"/>
    </row>
    <row r="4" ht="16.5" customHeight="1">
      <c r="F4" s="41"/>
    </row>
    <row r="5" spans="2:7" ht="16.5" customHeight="1">
      <c r="B5" s="77" t="s">
        <v>0</v>
      </c>
      <c r="C5" s="77"/>
      <c r="D5" s="77"/>
      <c r="E5" s="76" t="s">
        <v>1</v>
      </c>
      <c r="F5" s="76"/>
      <c r="G5" s="76"/>
    </row>
    <row r="6" spans="2:9" ht="25.5" customHeight="1">
      <c r="B6" s="38" t="s">
        <v>13</v>
      </c>
      <c r="I6" s="38" t="s">
        <v>76</v>
      </c>
    </row>
    <row r="7" spans="2:8" ht="16.5" customHeight="1">
      <c r="B7" s="42" t="s">
        <v>2</v>
      </c>
      <c r="C7" s="42" t="s">
        <v>3</v>
      </c>
      <c r="D7" s="74" t="s">
        <v>4</v>
      </c>
      <c r="E7" s="74"/>
      <c r="F7" s="42" t="s">
        <v>5</v>
      </c>
      <c r="G7" s="43" t="s">
        <v>6</v>
      </c>
      <c r="H7" s="40"/>
    </row>
    <row r="8" spans="2:9" s="47" customFormat="1" ht="27.75" customHeight="1">
      <c r="B8" s="44" t="s">
        <v>56</v>
      </c>
      <c r="C8" s="44" t="s">
        <v>57</v>
      </c>
      <c r="D8" s="75"/>
      <c r="E8" s="75"/>
      <c r="F8" s="45" t="s">
        <v>66</v>
      </c>
      <c r="G8" s="46">
        <f>SUM(G9:G10)</f>
        <v>0</v>
      </c>
      <c r="H8" s="40"/>
      <c r="I8" s="38"/>
    </row>
    <row r="9" spans="2:7" ht="39.75" customHeight="1">
      <c r="B9" s="48"/>
      <c r="C9" s="48"/>
      <c r="D9" s="72" t="s">
        <v>29</v>
      </c>
      <c r="E9" s="73"/>
      <c r="F9" s="49" t="s">
        <v>67</v>
      </c>
      <c r="G9" s="50">
        <v>-250</v>
      </c>
    </row>
    <row r="10" spans="2:7" ht="39.75" customHeight="1">
      <c r="B10" s="51"/>
      <c r="C10" s="51"/>
      <c r="D10" s="72" t="s">
        <v>58</v>
      </c>
      <c r="E10" s="73"/>
      <c r="F10" s="49" t="s">
        <v>68</v>
      </c>
      <c r="G10" s="50">
        <v>250</v>
      </c>
    </row>
    <row r="11" spans="2:7" ht="16.5" customHeight="1">
      <c r="B11" s="52"/>
      <c r="C11" s="52"/>
      <c r="D11" s="52"/>
      <c r="E11" s="52"/>
      <c r="F11" s="53"/>
      <c r="G11" s="54"/>
    </row>
    <row r="12" ht="25.5" customHeight="1">
      <c r="B12" s="38" t="s">
        <v>14</v>
      </c>
    </row>
    <row r="13" spans="2:8" ht="16.5" customHeight="1">
      <c r="B13" s="42" t="s">
        <v>2</v>
      </c>
      <c r="C13" s="42" t="s">
        <v>3</v>
      </c>
      <c r="D13" s="74" t="s">
        <v>4</v>
      </c>
      <c r="E13" s="74"/>
      <c r="F13" s="42" t="s">
        <v>5</v>
      </c>
      <c r="G13" s="43" t="s">
        <v>6</v>
      </c>
      <c r="H13" s="40"/>
    </row>
    <row r="14" spans="2:9" s="47" customFormat="1" ht="27.75" customHeight="1">
      <c r="B14" s="44" t="s">
        <v>8</v>
      </c>
      <c r="C14" s="44" t="s">
        <v>9</v>
      </c>
      <c r="D14" s="75"/>
      <c r="E14" s="75"/>
      <c r="F14" s="45" t="s">
        <v>10</v>
      </c>
      <c r="G14" s="46">
        <f>SUM(G15:G17)</f>
        <v>-284287</v>
      </c>
      <c r="H14" s="40"/>
      <c r="I14" s="38"/>
    </row>
    <row r="15" spans="2:9" ht="31.5" customHeight="1">
      <c r="B15" s="55"/>
      <c r="C15" s="48"/>
      <c r="D15" s="72" t="s">
        <v>11</v>
      </c>
      <c r="E15" s="73"/>
      <c r="F15" s="49" t="s">
        <v>16</v>
      </c>
      <c r="G15" s="50">
        <v>-237618</v>
      </c>
      <c r="I15" s="40"/>
    </row>
    <row r="16" spans="2:9" ht="31.5" customHeight="1">
      <c r="B16" s="56"/>
      <c r="C16" s="57"/>
      <c r="D16" s="72" t="s">
        <v>26</v>
      </c>
      <c r="E16" s="73"/>
      <c r="F16" s="49" t="s">
        <v>30</v>
      </c>
      <c r="G16" s="50">
        <v>-40847</v>
      </c>
      <c r="I16" s="40"/>
    </row>
    <row r="17" spans="2:9" ht="31.5" customHeight="1">
      <c r="B17" s="58"/>
      <c r="C17" s="51"/>
      <c r="D17" s="72" t="s">
        <v>27</v>
      </c>
      <c r="E17" s="73"/>
      <c r="F17" s="49" t="s">
        <v>31</v>
      </c>
      <c r="G17" s="50">
        <v>-5822</v>
      </c>
      <c r="I17" s="40"/>
    </row>
    <row r="18" spans="2:9" s="47" customFormat="1" ht="81.75" customHeight="1">
      <c r="B18" s="44" t="s">
        <v>8</v>
      </c>
      <c r="C18" s="44" t="s">
        <v>22</v>
      </c>
      <c r="D18" s="75"/>
      <c r="E18" s="75"/>
      <c r="F18" s="45" t="s">
        <v>23</v>
      </c>
      <c r="G18" s="46">
        <f>SUM(G19:G21)</f>
        <v>284287</v>
      </c>
      <c r="H18" s="40"/>
      <c r="I18" s="38"/>
    </row>
    <row r="19" spans="2:9" ht="31.5" customHeight="1">
      <c r="B19" s="55"/>
      <c r="C19" s="48"/>
      <c r="D19" s="72" t="s">
        <v>11</v>
      </c>
      <c r="E19" s="73"/>
      <c r="F19" s="49" t="s">
        <v>16</v>
      </c>
      <c r="G19" s="50">
        <v>237618</v>
      </c>
      <c r="I19" s="40"/>
    </row>
    <row r="20" spans="2:9" ht="31.5" customHeight="1">
      <c r="B20" s="56"/>
      <c r="C20" s="57"/>
      <c r="D20" s="72" t="s">
        <v>26</v>
      </c>
      <c r="E20" s="73"/>
      <c r="F20" s="49" t="s">
        <v>30</v>
      </c>
      <c r="G20" s="50">
        <v>40847</v>
      </c>
      <c r="I20" s="40"/>
    </row>
    <row r="21" spans="2:9" ht="31.5" customHeight="1">
      <c r="B21" s="58"/>
      <c r="C21" s="51"/>
      <c r="D21" s="72" t="s">
        <v>27</v>
      </c>
      <c r="E21" s="73"/>
      <c r="F21" s="49" t="s">
        <v>31</v>
      </c>
      <c r="G21" s="50">
        <v>5822</v>
      </c>
      <c r="I21" s="40"/>
    </row>
    <row r="22" spans="2:9" ht="31.5" customHeight="1">
      <c r="B22" s="52"/>
      <c r="C22" s="52"/>
      <c r="D22" s="52"/>
      <c r="E22" s="52"/>
      <c r="F22" s="53"/>
      <c r="G22" s="54"/>
      <c r="I22" s="40"/>
    </row>
    <row r="23" ht="32.25" customHeight="1">
      <c r="B23" s="38" t="s">
        <v>15</v>
      </c>
    </row>
    <row r="24" spans="2:8" s="47" customFormat="1" ht="16.5" customHeight="1">
      <c r="B24" s="42" t="s">
        <v>2</v>
      </c>
      <c r="C24" s="42" t="s">
        <v>3</v>
      </c>
      <c r="D24" s="74" t="s">
        <v>4</v>
      </c>
      <c r="E24" s="74"/>
      <c r="F24" s="42" t="s">
        <v>5</v>
      </c>
      <c r="G24" s="43" t="s">
        <v>6</v>
      </c>
      <c r="H24" s="59"/>
    </row>
    <row r="25" spans="2:8" s="47" customFormat="1" ht="27.75" customHeight="1">
      <c r="B25" s="44" t="s">
        <v>8</v>
      </c>
      <c r="C25" s="44" t="s">
        <v>9</v>
      </c>
      <c r="D25" s="75"/>
      <c r="E25" s="75"/>
      <c r="F25" s="45" t="s">
        <v>10</v>
      </c>
      <c r="G25" s="46">
        <f>SUM(G26:G28)</f>
        <v>-14895</v>
      </c>
      <c r="H25" s="59"/>
    </row>
    <row r="26" spans="2:9" s="47" customFormat="1" ht="31.5" customHeight="1">
      <c r="B26" s="60"/>
      <c r="C26" s="61"/>
      <c r="D26" s="72" t="s">
        <v>11</v>
      </c>
      <c r="E26" s="73"/>
      <c r="F26" s="49" t="s">
        <v>16</v>
      </c>
      <c r="G26" s="50">
        <v>-12460</v>
      </c>
      <c r="I26" s="59"/>
    </row>
    <row r="27" spans="2:9" s="47" customFormat="1" ht="31.5" customHeight="1">
      <c r="B27" s="62"/>
      <c r="C27" s="63"/>
      <c r="D27" s="72" t="s">
        <v>26</v>
      </c>
      <c r="E27" s="73"/>
      <c r="F27" s="49" t="s">
        <v>30</v>
      </c>
      <c r="G27" s="50">
        <v>-2130</v>
      </c>
      <c r="I27" s="59"/>
    </row>
    <row r="28" spans="2:9" s="47" customFormat="1" ht="31.5" customHeight="1">
      <c r="B28" s="64"/>
      <c r="C28" s="65"/>
      <c r="D28" s="72" t="s">
        <v>27</v>
      </c>
      <c r="E28" s="73"/>
      <c r="F28" s="49" t="s">
        <v>31</v>
      </c>
      <c r="G28" s="50">
        <v>-305</v>
      </c>
      <c r="I28" s="59"/>
    </row>
    <row r="29" spans="2:8" s="47" customFormat="1" ht="78" customHeight="1">
      <c r="B29" s="44" t="s">
        <v>8</v>
      </c>
      <c r="C29" s="44" t="s">
        <v>22</v>
      </c>
      <c r="D29" s="75"/>
      <c r="E29" s="75"/>
      <c r="F29" s="45" t="s">
        <v>23</v>
      </c>
      <c r="G29" s="46">
        <f>SUM(G30:G32)</f>
        <v>14895</v>
      </c>
      <c r="H29" s="59"/>
    </row>
    <row r="30" spans="2:9" ht="31.5" customHeight="1">
      <c r="B30" s="55"/>
      <c r="C30" s="48"/>
      <c r="D30" s="72" t="s">
        <v>11</v>
      </c>
      <c r="E30" s="73"/>
      <c r="F30" s="49" t="s">
        <v>16</v>
      </c>
      <c r="G30" s="50">
        <v>12460</v>
      </c>
      <c r="I30" s="40"/>
    </row>
    <row r="31" spans="2:9" ht="31.5" customHeight="1">
      <c r="B31" s="56"/>
      <c r="C31" s="57"/>
      <c r="D31" s="72" t="s">
        <v>26</v>
      </c>
      <c r="E31" s="73"/>
      <c r="F31" s="49" t="s">
        <v>30</v>
      </c>
      <c r="G31" s="50">
        <v>2130</v>
      </c>
      <c r="I31" s="40"/>
    </row>
    <row r="32" spans="2:9" ht="31.5" customHeight="1">
      <c r="B32" s="58"/>
      <c r="C32" s="51"/>
      <c r="D32" s="72" t="s">
        <v>27</v>
      </c>
      <c r="E32" s="73"/>
      <c r="F32" s="49" t="s">
        <v>31</v>
      </c>
      <c r="G32" s="50">
        <v>305</v>
      </c>
      <c r="I32" s="40"/>
    </row>
    <row r="33" spans="2:9" ht="21" customHeight="1">
      <c r="B33" s="52"/>
      <c r="C33" s="52"/>
      <c r="D33" s="52"/>
      <c r="E33" s="52"/>
      <c r="F33" s="53"/>
      <c r="G33" s="54"/>
      <c r="I33" s="40"/>
    </row>
    <row r="34" ht="21" customHeight="1">
      <c r="B34" s="38" t="s">
        <v>18</v>
      </c>
    </row>
    <row r="35" spans="2:8" ht="16.5" customHeight="1">
      <c r="B35" s="42" t="s">
        <v>2</v>
      </c>
      <c r="C35" s="42" t="s">
        <v>3</v>
      </c>
      <c r="D35" s="74" t="s">
        <v>4</v>
      </c>
      <c r="E35" s="74"/>
      <c r="F35" s="42" t="s">
        <v>5</v>
      </c>
      <c r="G35" s="43" t="s">
        <v>6</v>
      </c>
      <c r="H35" s="40"/>
    </row>
    <row r="36" spans="2:9" s="47" customFormat="1" ht="27.75" customHeight="1">
      <c r="B36" s="44" t="s">
        <v>8</v>
      </c>
      <c r="C36" s="44" t="s">
        <v>9</v>
      </c>
      <c r="D36" s="75"/>
      <c r="E36" s="75"/>
      <c r="F36" s="45" t="s">
        <v>10</v>
      </c>
      <c r="G36" s="46">
        <f>G37</f>
        <v>-14895</v>
      </c>
      <c r="H36" s="40"/>
      <c r="I36" s="38"/>
    </row>
    <row r="37" spans="2:7" ht="31.5" customHeight="1">
      <c r="B37" s="66"/>
      <c r="C37" s="66"/>
      <c r="D37" s="72" t="s">
        <v>11</v>
      </c>
      <c r="E37" s="73"/>
      <c r="F37" s="49" t="s">
        <v>16</v>
      </c>
      <c r="G37" s="50">
        <v>-14895</v>
      </c>
    </row>
    <row r="38" spans="2:9" s="47" customFormat="1" ht="78" customHeight="1">
      <c r="B38" s="44" t="s">
        <v>8</v>
      </c>
      <c r="C38" s="44" t="s">
        <v>22</v>
      </c>
      <c r="D38" s="75"/>
      <c r="E38" s="75"/>
      <c r="F38" s="45" t="s">
        <v>23</v>
      </c>
      <c r="G38" s="46">
        <f>SUM(G39:G41)</f>
        <v>14895</v>
      </c>
      <c r="H38" s="40"/>
      <c r="I38" s="38"/>
    </row>
    <row r="39" spans="2:9" ht="31.5" customHeight="1">
      <c r="B39" s="55"/>
      <c r="C39" s="48"/>
      <c r="D39" s="72" t="s">
        <v>11</v>
      </c>
      <c r="E39" s="73"/>
      <c r="F39" s="49" t="s">
        <v>16</v>
      </c>
      <c r="G39" s="50">
        <v>12460</v>
      </c>
      <c r="I39" s="40"/>
    </row>
    <row r="40" spans="2:9" ht="31.5" customHeight="1">
      <c r="B40" s="56"/>
      <c r="C40" s="57"/>
      <c r="D40" s="72" t="s">
        <v>26</v>
      </c>
      <c r="E40" s="73"/>
      <c r="F40" s="49" t="s">
        <v>30</v>
      </c>
      <c r="G40" s="50">
        <v>2130</v>
      </c>
      <c r="I40" s="40"/>
    </row>
    <row r="41" spans="2:9" ht="31.5" customHeight="1">
      <c r="B41" s="58"/>
      <c r="C41" s="51"/>
      <c r="D41" s="72" t="s">
        <v>27</v>
      </c>
      <c r="E41" s="73"/>
      <c r="F41" s="49" t="s">
        <v>31</v>
      </c>
      <c r="G41" s="50">
        <v>305</v>
      </c>
      <c r="I41" s="40"/>
    </row>
    <row r="42" spans="2:7" ht="17.25" customHeight="1">
      <c r="B42" s="52"/>
      <c r="C42" s="52"/>
      <c r="D42" s="52"/>
      <c r="E42" s="52"/>
      <c r="F42" s="53"/>
      <c r="G42" s="54"/>
    </row>
    <row r="43" ht="23.25" customHeight="1">
      <c r="B43" s="38" t="s">
        <v>19</v>
      </c>
    </row>
    <row r="44" spans="2:8" ht="16.5" customHeight="1">
      <c r="B44" s="42" t="s">
        <v>2</v>
      </c>
      <c r="C44" s="42" t="s">
        <v>3</v>
      </c>
      <c r="D44" s="74" t="s">
        <v>4</v>
      </c>
      <c r="E44" s="74"/>
      <c r="F44" s="42" t="s">
        <v>5</v>
      </c>
      <c r="G44" s="43" t="s">
        <v>6</v>
      </c>
      <c r="H44" s="40"/>
    </row>
    <row r="45" spans="2:9" s="47" customFormat="1" ht="27.75" customHeight="1">
      <c r="B45" s="44" t="s">
        <v>8</v>
      </c>
      <c r="C45" s="44" t="s">
        <v>9</v>
      </c>
      <c r="D45" s="75"/>
      <c r="E45" s="75"/>
      <c r="F45" s="45" t="s">
        <v>10</v>
      </c>
      <c r="G45" s="46">
        <f>G46</f>
        <v>-24987</v>
      </c>
      <c r="H45" s="40"/>
      <c r="I45" s="38"/>
    </row>
    <row r="46" spans="2:7" ht="31.5" customHeight="1">
      <c r="B46" s="66"/>
      <c r="C46" s="66"/>
      <c r="D46" s="72" t="s">
        <v>11</v>
      </c>
      <c r="E46" s="73"/>
      <c r="F46" s="49" t="s">
        <v>16</v>
      </c>
      <c r="G46" s="50">
        <v>-24987</v>
      </c>
    </row>
    <row r="47" spans="2:9" s="47" customFormat="1" ht="78" customHeight="1">
      <c r="B47" s="44" t="s">
        <v>8</v>
      </c>
      <c r="C47" s="44" t="s">
        <v>22</v>
      </c>
      <c r="D47" s="75"/>
      <c r="E47" s="75"/>
      <c r="F47" s="45" t="s">
        <v>23</v>
      </c>
      <c r="G47" s="46">
        <f>SUM(G48:G50)</f>
        <v>24987</v>
      </c>
      <c r="H47" s="40"/>
      <c r="I47" s="38"/>
    </row>
    <row r="48" spans="2:9" ht="31.5" customHeight="1">
      <c r="B48" s="55"/>
      <c r="C48" s="48"/>
      <c r="D48" s="72" t="s">
        <v>11</v>
      </c>
      <c r="E48" s="73"/>
      <c r="F48" s="49" t="s">
        <v>16</v>
      </c>
      <c r="G48" s="50">
        <v>20901</v>
      </c>
      <c r="I48" s="40"/>
    </row>
    <row r="49" spans="2:9" ht="31.5" customHeight="1">
      <c r="B49" s="56"/>
      <c r="C49" s="57"/>
      <c r="D49" s="72" t="s">
        <v>26</v>
      </c>
      <c r="E49" s="73"/>
      <c r="F49" s="49" t="s">
        <v>30</v>
      </c>
      <c r="G49" s="50">
        <v>3574</v>
      </c>
      <c r="I49" s="40"/>
    </row>
    <row r="50" spans="2:9" ht="31.5" customHeight="1">
      <c r="B50" s="58"/>
      <c r="C50" s="51"/>
      <c r="D50" s="72" t="s">
        <v>27</v>
      </c>
      <c r="E50" s="73"/>
      <c r="F50" s="49" t="s">
        <v>31</v>
      </c>
      <c r="G50" s="50">
        <v>512</v>
      </c>
      <c r="I50" s="40"/>
    </row>
    <row r="51" spans="2:7" ht="22.5" customHeight="1">
      <c r="B51" s="52"/>
      <c r="C51" s="52"/>
      <c r="D51" s="52"/>
      <c r="E51" s="52"/>
      <c r="F51" s="53"/>
      <c r="G51" s="54"/>
    </row>
    <row r="52" ht="20.25" customHeight="1">
      <c r="B52" s="38" t="s">
        <v>61</v>
      </c>
    </row>
    <row r="53" spans="2:8" ht="16.5" customHeight="1">
      <c r="B53" s="42" t="s">
        <v>2</v>
      </c>
      <c r="C53" s="42" t="s">
        <v>3</v>
      </c>
      <c r="D53" s="74" t="s">
        <v>4</v>
      </c>
      <c r="E53" s="74"/>
      <c r="F53" s="42" t="s">
        <v>5</v>
      </c>
      <c r="G53" s="43" t="s">
        <v>6</v>
      </c>
      <c r="H53" s="40"/>
    </row>
    <row r="54" spans="2:9" s="47" customFormat="1" ht="27.75" customHeight="1">
      <c r="B54" s="44" t="s">
        <v>8</v>
      </c>
      <c r="C54" s="44" t="s">
        <v>9</v>
      </c>
      <c r="D54" s="75"/>
      <c r="E54" s="75"/>
      <c r="F54" s="45" t="s">
        <v>10</v>
      </c>
      <c r="G54" s="46">
        <f>G55</f>
        <v>-74751</v>
      </c>
      <c r="H54" s="40"/>
      <c r="I54" s="38"/>
    </row>
    <row r="55" spans="2:7" ht="31.5" customHeight="1">
      <c r="B55" s="66"/>
      <c r="C55" s="66"/>
      <c r="D55" s="72" t="s">
        <v>11</v>
      </c>
      <c r="E55" s="73"/>
      <c r="F55" s="49" t="s">
        <v>16</v>
      </c>
      <c r="G55" s="50">
        <v>-74751</v>
      </c>
    </row>
    <row r="56" spans="2:9" s="47" customFormat="1" ht="78" customHeight="1">
      <c r="B56" s="44" t="s">
        <v>8</v>
      </c>
      <c r="C56" s="44" t="s">
        <v>22</v>
      </c>
      <c r="D56" s="75"/>
      <c r="E56" s="75"/>
      <c r="F56" s="45" t="s">
        <v>23</v>
      </c>
      <c r="G56" s="46">
        <f>SUM(G57:G59)</f>
        <v>74751</v>
      </c>
      <c r="H56" s="40"/>
      <c r="I56" s="38"/>
    </row>
    <row r="57" spans="2:9" ht="31.5" customHeight="1">
      <c r="B57" s="55"/>
      <c r="C57" s="48"/>
      <c r="D57" s="72" t="s">
        <v>11</v>
      </c>
      <c r="E57" s="73"/>
      <c r="F57" s="49" t="s">
        <v>16</v>
      </c>
      <c r="G57" s="50">
        <v>62480</v>
      </c>
      <c r="I57" s="40"/>
    </row>
    <row r="58" spans="2:9" ht="31.5" customHeight="1">
      <c r="B58" s="56"/>
      <c r="C58" s="57"/>
      <c r="D58" s="72" t="s">
        <v>26</v>
      </c>
      <c r="E58" s="73"/>
      <c r="F58" s="49" t="s">
        <v>30</v>
      </c>
      <c r="G58" s="50">
        <v>10740</v>
      </c>
      <c r="I58" s="40"/>
    </row>
    <row r="59" spans="2:9" ht="31.5" customHeight="1">
      <c r="B59" s="58"/>
      <c r="C59" s="51"/>
      <c r="D59" s="72" t="s">
        <v>27</v>
      </c>
      <c r="E59" s="73"/>
      <c r="F59" s="49" t="s">
        <v>31</v>
      </c>
      <c r="G59" s="50">
        <v>1531</v>
      </c>
      <c r="I59" s="40"/>
    </row>
    <row r="60" spans="2:7" ht="21" customHeight="1">
      <c r="B60" s="52"/>
      <c r="C60" s="52"/>
      <c r="D60" s="52"/>
      <c r="E60" s="52"/>
      <c r="F60" s="53"/>
      <c r="G60" s="54"/>
    </row>
    <row r="61" ht="19.5" customHeight="1">
      <c r="B61" s="38" t="s">
        <v>62</v>
      </c>
    </row>
    <row r="62" spans="2:8" ht="16.5" customHeight="1">
      <c r="B62" s="42" t="s">
        <v>2</v>
      </c>
      <c r="C62" s="42" t="s">
        <v>3</v>
      </c>
      <c r="D62" s="74" t="s">
        <v>4</v>
      </c>
      <c r="E62" s="74"/>
      <c r="F62" s="42" t="s">
        <v>5</v>
      </c>
      <c r="G62" s="43" t="s">
        <v>6</v>
      </c>
      <c r="H62" s="40"/>
    </row>
    <row r="63" spans="2:9" s="47" customFormat="1" ht="27.75" customHeight="1">
      <c r="B63" s="44" t="s">
        <v>8</v>
      </c>
      <c r="C63" s="44" t="s">
        <v>34</v>
      </c>
      <c r="D63" s="75"/>
      <c r="E63" s="75"/>
      <c r="F63" s="45" t="s">
        <v>74</v>
      </c>
      <c r="G63" s="46">
        <f>SUM(G64:G66)</f>
        <v>-226103</v>
      </c>
      <c r="H63" s="40"/>
      <c r="I63" s="38"/>
    </row>
    <row r="64" spans="2:9" ht="31.5" customHeight="1">
      <c r="B64" s="55"/>
      <c r="C64" s="48"/>
      <c r="D64" s="72" t="s">
        <v>11</v>
      </c>
      <c r="E64" s="73"/>
      <c r="F64" s="49" t="s">
        <v>16</v>
      </c>
      <c r="G64" s="50">
        <v>-188986</v>
      </c>
      <c r="I64" s="40"/>
    </row>
    <row r="65" spans="2:9" ht="31.5" customHeight="1">
      <c r="B65" s="56"/>
      <c r="C65" s="57"/>
      <c r="D65" s="72" t="s">
        <v>26</v>
      </c>
      <c r="E65" s="73"/>
      <c r="F65" s="49" t="s">
        <v>30</v>
      </c>
      <c r="G65" s="50">
        <v>-32487</v>
      </c>
      <c r="I65" s="40"/>
    </row>
    <row r="66" spans="2:9" ht="31.5" customHeight="1">
      <c r="B66" s="58"/>
      <c r="C66" s="51"/>
      <c r="D66" s="72" t="s">
        <v>27</v>
      </c>
      <c r="E66" s="73"/>
      <c r="F66" s="49" t="s">
        <v>31</v>
      </c>
      <c r="G66" s="50">
        <v>-4630</v>
      </c>
      <c r="I66" s="40"/>
    </row>
    <row r="67" spans="2:9" s="47" customFormat="1" ht="78" customHeight="1">
      <c r="B67" s="44" t="s">
        <v>8</v>
      </c>
      <c r="C67" s="44" t="s">
        <v>22</v>
      </c>
      <c r="D67" s="75"/>
      <c r="E67" s="75"/>
      <c r="F67" s="45" t="s">
        <v>23</v>
      </c>
      <c r="G67" s="46">
        <f>SUM(G68:G70)</f>
        <v>226103</v>
      </c>
      <c r="H67" s="40"/>
      <c r="I67" s="38"/>
    </row>
    <row r="68" spans="2:9" ht="31.5" customHeight="1">
      <c r="B68" s="55"/>
      <c r="C68" s="48"/>
      <c r="D68" s="72" t="s">
        <v>11</v>
      </c>
      <c r="E68" s="73"/>
      <c r="F68" s="49" t="s">
        <v>16</v>
      </c>
      <c r="G68" s="50">
        <v>188986</v>
      </c>
      <c r="I68" s="40"/>
    </row>
    <row r="69" spans="2:9" ht="31.5" customHeight="1">
      <c r="B69" s="56"/>
      <c r="C69" s="57"/>
      <c r="D69" s="72" t="s">
        <v>26</v>
      </c>
      <c r="E69" s="73"/>
      <c r="F69" s="49" t="s">
        <v>30</v>
      </c>
      <c r="G69" s="50">
        <v>32487</v>
      </c>
      <c r="I69" s="40"/>
    </row>
    <row r="70" spans="2:9" ht="31.5" customHeight="1">
      <c r="B70" s="58"/>
      <c r="C70" s="51"/>
      <c r="D70" s="72" t="s">
        <v>27</v>
      </c>
      <c r="E70" s="73"/>
      <c r="F70" s="49" t="s">
        <v>31</v>
      </c>
      <c r="G70" s="50">
        <v>4630</v>
      </c>
      <c r="I70" s="40"/>
    </row>
    <row r="72" ht="30.75" customHeight="1">
      <c r="B72" s="38" t="s">
        <v>63</v>
      </c>
    </row>
    <row r="73" spans="2:8" ht="16.5" customHeight="1">
      <c r="B73" s="67" t="s">
        <v>2</v>
      </c>
      <c r="C73" s="42" t="s">
        <v>3</v>
      </c>
      <c r="D73" s="74" t="s">
        <v>4</v>
      </c>
      <c r="E73" s="74"/>
      <c r="F73" s="42" t="s">
        <v>5</v>
      </c>
      <c r="G73" s="43" t="s">
        <v>6</v>
      </c>
      <c r="H73" s="40"/>
    </row>
    <row r="74" spans="2:9" s="47" customFormat="1" ht="27.75" customHeight="1">
      <c r="B74" s="68" t="s">
        <v>8</v>
      </c>
      <c r="C74" s="68" t="s">
        <v>20</v>
      </c>
      <c r="D74" s="75"/>
      <c r="E74" s="75"/>
      <c r="F74" s="45" t="s">
        <v>21</v>
      </c>
      <c r="G74" s="46">
        <f>SUM(G75:G79)</f>
        <v>-25346</v>
      </c>
      <c r="H74" s="40"/>
      <c r="I74" s="38"/>
    </row>
    <row r="75" spans="2:9" ht="31.5" customHeight="1">
      <c r="B75" s="48"/>
      <c r="C75" s="48"/>
      <c r="D75" s="72" t="s">
        <v>33</v>
      </c>
      <c r="E75" s="73"/>
      <c r="F75" s="49" t="s">
        <v>69</v>
      </c>
      <c r="G75" s="50">
        <v>750</v>
      </c>
      <c r="I75" s="40"/>
    </row>
    <row r="76" spans="2:9" ht="31.5" customHeight="1">
      <c r="B76" s="57"/>
      <c r="C76" s="57"/>
      <c r="D76" s="72" t="s">
        <v>11</v>
      </c>
      <c r="E76" s="73"/>
      <c r="F76" s="49" t="s">
        <v>16</v>
      </c>
      <c r="G76" s="50">
        <v>-21185.22</v>
      </c>
      <c r="I76" s="40"/>
    </row>
    <row r="77" spans="2:9" ht="31.5" customHeight="1">
      <c r="B77" s="57"/>
      <c r="C77" s="57"/>
      <c r="D77" s="72" t="s">
        <v>26</v>
      </c>
      <c r="E77" s="73"/>
      <c r="F77" s="49" t="s">
        <v>30</v>
      </c>
      <c r="G77" s="50">
        <v>-3641.74</v>
      </c>
      <c r="I77" s="40"/>
    </row>
    <row r="78" spans="2:9" ht="31.5" customHeight="1">
      <c r="B78" s="57"/>
      <c r="C78" s="57"/>
      <c r="D78" s="72" t="s">
        <v>27</v>
      </c>
      <c r="E78" s="73"/>
      <c r="F78" s="49" t="s">
        <v>31</v>
      </c>
      <c r="G78" s="50">
        <v>-519.04</v>
      </c>
      <c r="I78" s="40"/>
    </row>
    <row r="79" spans="2:9" ht="31.5" customHeight="1">
      <c r="B79" s="51"/>
      <c r="C79" s="51"/>
      <c r="D79" s="72" t="s">
        <v>32</v>
      </c>
      <c r="E79" s="73"/>
      <c r="F79" s="49" t="s">
        <v>73</v>
      </c>
      <c r="G79" s="50">
        <v>-750</v>
      </c>
      <c r="I79" s="40"/>
    </row>
    <row r="80" spans="2:9" s="47" customFormat="1" ht="78" customHeight="1">
      <c r="B80" s="69" t="s">
        <v>8</v>
      </c>
      <c r="C80" s="44" t="s">
        <v>22</v>
      </c>
      <c r="D80" s="75"/>
      <c r="E80" s="75"/>
      <c r="F80" s="45" t="s">
        <v>23</v>
      </c>
      <c r="G80" s="46">
        <f>SUM(G81:G83)</f>
        <v>25346</v>
      </c>
      <c r="H80" s="40"/>
      <c r="I80" s="38"/>
    </row>
    <row r="81" spans="2:9" ht="31.5" customHeight="1">
      <c r="B81" s="57"/>
      <c r="C81" s="57"/>
      <c r="D81" s="72" t="s">
        <v>11</v>
      </c>
      <c r="E81" s="73"/>
      <c r="F81" s="49" t="s">
        <v>16</v>
      </c>
      <c r="G81" s="50">
        <v>21185.22</v>
      </c>
      <c r="I81" s="40"/>
    </row>
    <row r="82" spans="2:9" ht="31.5" customHeight="1">
      <c r="B82" s="57"/>
      <c r="C82" s="57"/>
      <c r="D82" s="72" t="s">
        <v>26</v>
      </c>
      <c r="E82" s="73"/>
      <c r="F82" s="49" t="s">
        <v>30</v>
      </c>
      <c r="G82" s="50">
        <v>3641.74</v>
      </c>
      <c r="I82" s="40"/>
    </row>
    <row r="83" spans="2:9" ht="31.5" customHeight="1">
      <c r="B83" s="51"/>
      <c r="C83" s="51"/>
      <c r="D83" s="72" t="s">
        <v>27</v>
      </c>
      <c r="E83" s="73"/>
      <c r="F83" s="49" t="s">
        <v>31</v>
      </c>
      <c r="G83" s="50">
        <v>519.04</v>
      </c>
      <c r="I83" s="40"/>
    </row>
    <row r="85" ht="35.25" customHeight="1">
      <c r="B85" s="38" t="s">
        <v>64</v>
      </c>
    </row>
    <row r="86" spans="2:8" ht="16.5" customHeight="1">
      <c r="B86" s="67" t="s">
        <v>2</v>
      </c>
      <c r="C86" s="42" t="s">
        <v>3</v>
      </c>
      <c r="D86" s="74" t="s">
        <v>4</v>
      </c>
      <c r="E86" s="74"/>
      <c r="F86" s="42" t="s">
        <v>5</v>
      </c>
      <c r="G86" s="43" t="s">
        <v>6</v>
      </c>
      <c r="H86" s="40"/>
    </row>
    <row r="87" spans="2:9" s="47" customFormat="1" ht="27.75" customHeight="1">
      <c r="B87" s="70" t="s">
        <v>8</v>
      </c>
      <c r="C87" s="70" t="s">
        <v>12</v>
      </c>
      <c r="D87" s="75"/>
      <c r="E87" s="75"/>
      <c r="F87" s="45" t="s">
        <v>17</v>
      </c>
      <c r="G87" s="46">
        <f>SUM(G88:G90)</f>
        <v>-41297</v>
      </c>
      <c r="H87" s="40"/>
      <c r="I87" s="38"/>
    </row>
    <row r="88" spans="2:9" ht="31.5" customHeight="1">
      <c r="B88" s="55"/>
      <c r="C88" s="48"/>
      <c r="D88" s="72" t="s">
        <v>11</v>
      </c>
      <c r="E88" s="73"/>
      <c r="F88" s="49" t="s">
        <v>16</v>
      </c>
      <c r="G88" s="50">
        <v>-34400</v>
      </c>
      <c r="I88" s="40"/>
    </row>
    <row r="89" spans="2:9" ht="31.5" customHeight="1">
      <c r="B89" s="56"/>
      <c r="C89" s="57"/>
      <c r="D89" s="72" t="s">
        <v>26</v>
      </c>
      <c r="E89" s="73"/>
      <c r="F89" s="49" t="s">
        <v>30</v>
      </c>
      <c r="G89" s="50">
        <v>-6049</v>
      </c>
      <c r="I89" s="40"/>
    </row>
    <row r="90" spans="2:9" ht="31.5" customHeight="1">
      <c r="B90" s="58"/>
      <c r="C90" s="51"/>
      <c r="D90" s="72" t="s">
        <v>27</v>
      </c>
      <c r="E90" s="73"/>
      <c r="F90" s="49" t="s">
        <v>31</v>
      </c>
      <c r="G90" s="50">
        <v>-848</v>
      </c>
      <c r="I90" s="40"/>
    </row>
    <row r="91" spans="2:9" s="47" customFormat="1" ht="78" customHeight="1">
      <c r="B91" s="44" t="s">
        <v>8</v>
      </c>
      <c r="C91" s="44" t="s">
        <v>24</v>
      </c>
      <c r="D91" s="75"/>
      <c r="E91" s="75"/>
      <c r="F91" s="45" t="s">
        <v>25</v>
      </c>
      <c r="G91" s="46">
        <f>SUM(G92:G94)</f>
        <v>41297</v>
      </c>
      <c r="H91" s="40"/>
      <c r="I91" s="38"/>
    </row>
    <row r="92" spans="2:9" ht="31.5" customHeight="1">
      <c r="B92" s="55"/>
      <c r="C92" s="48"/>
      <c r="D92" s="72" t="s">
        <v>11</v>
      </c>
      <c r="E92" s="73"/>
      <c r="F92" s="49" t="s">
        <v>16</v>
      </c>
      <c r="G92" s="50">
        <v>34400</v>
      </c>
      <c r="I92" s="40"/>
    </row>
    <row r="93" spans="2:9" ht="31.5" customHeight="1">
      <c r="B93" s="56"/>
      <c r="C93" s="57"/>
      <c r="D93" s="72" t="s">
        <v>26</v>
      </c>
      <c r="E93" s="73"/>
      <c r="F93" s="49" t="s">
        <v>30</v>
      </c>
      <c r="G93" s="50">
        <v>6049</v>
      </c>
      <c r="I93" s="40"/>
    </row>
    <row r="94" spans="2:9" ht="31.5" customHeight="1">
      <c r="B94" s="58"/>
      <c r="C94" s="51"/>
      <c r="D94" s="72" t="s">
        <v>27</v>
      </c>
      <c r="E94" s="73"/>
      <c r="F94" s="49" t="s">
        <v>31</v>
      </c>
      <c r="G94" s="50">
        <v>848</v>
      </c>
      <c r="I94" s="40"/>
    </row>
    <row r="96" ht="35.25" customHeight="1">
      <c r="B96" s="38" t="s">
        <v>65</v>
      </c>
    </row>
    <row r="97" spans="2:8" ht="16.5" customHeight="1">
      <c r="B97" s="67" t="s">
        <v>2</v>
      </c>
      <c r="C97" s="42" t="s">
        <v>3</v>
      </c>
      <c r="D97" s="74" t="s">
        <v>4</v>
      </c>
      <c r="E97" s="74"/>
      <c r="F97" s="42" t="s">
        <v>5</v>
      </c>
      <c r="G97" s="43" t="s">
        <v>6</v>
      </c>
      <c r="H97" s="40"/>
    </row>
    <row r="98" spans="2:9" s="47" customFormat="1" ht="27.75" customHeight="1">
      <c r="B98" s="70" t="s">
        <v>8</v>
      </c>
      <c r="C98" s="70" t="s">
        <v>12</v>
      </c>
      <c r="D98" s="75"/>
      <c r="E98" s="75"/>
      <c r="F98" s="45" t="s">
        <v>17</v>
      </c>
      <c r="G98" s="46">
        <f>SUM(G99:G100)</f>
        <v>-569</v>
      </c>
      <c r="H98" s="40"/>
      <c r="I98" s="38"/>
    </row>
    <row r="99" spans="2:9" ht="31.5" customHeight="1">
      <c r="B99" s="55"/>
      <c r="C99" s="48"/>
      <c r="D99" s="72" t="s">
        <v>28</v>
      </c>
      <c r="E99" s="73"/>
      <c r="F99" s="49" t="s">
        <v>70</v>
      </c>
      <c r="G99" s="50">
        <v>-2818</v>
      </c>
      <c r="I99" s="40"/>
    </row>
    <row r="100" spans="2:9" ht="31.5" customHeight="1">
      <c r="B100" s="56"/>
      <c r="C100" s="57"/>
      <c r="D100" s="72" t="s">
        <v>59</v>
      </c>
      <c r="E100" s="73"/>
      <c r="F100" s="49" t="s">
        <v>71</v>
      </c>
      <c r="G100" s="50">
        <v>2249</v>
      </c>
      <c r="I100" s="40"/>
    </row>
    <row r="101" spans="2:9" s="47" customFormat="1" ht="27.75" customHeight="1">
      <c r="B101" s="70" t="s">
        <v>8</v>
      </c>
      <c r="C101" s="70" t="s">
        <v>60</v>
      </c>
      <c r="D101" s="75"/>
      <c r="E101" s="75"/>
      <c r="F101" s="45" t="s">
        <v>72</v>
      </c>
      <c r="G101" s="46">
        <f>SUM(G102:G103)</f>
        <v>569</v>
      </c>
      <c r="H101" s="40"/>
      <c r="I101" s="38"/>
    </row>
    <row r="102" spans="2:9" ht="31.5" customHeight="1">
      <c r="B102" s="71"/>
      <c r="C102" s="66"/>
      <c r="D102" s="72" t="s">
        <v>28</v>
      </c>
      <c r="E102" s="73"/>
      <c r="F102" s="49" t="s">
        <v>70</v>
      </c>
      <c r="G102" s="50">
        <v>569</v>
      </c>
      <c r="I102" s="40"/>
    </row>
  </sheetData>
  <sheetProtection/>
  <mergeCells count="80">
    <mergeCell ref="D44:E44"/>
    <mergeCell ref="D45:E45"/>
    <mergeCell ref="D75:E75"/>
    <mergeCell ref="D97:E97"/>
    <mergeCell ref="D98:E98"/>
    <mergeCell ref="D99:E99"/>
    <mergeCell ref="D76:E76"/>
    <mergeCell ref="D87:E87"/>
    <mergeCell ref="D90:E90"/>
    <mergeCell ref="D91:E91"/>
    <mergeCell ref="D100:E100"/>
    <mergeCell ref="D38:E38"/>
    <mergeCell ref="D39:E39"/>
    <mergeCell ref="D47:E47"/>
    <mergeCell ref="D74:E74"/>
    <mergeCell ref="D48:E48"/>
    <mergeCell ref="D62:E62"/>
    <mergeCell ref="D65:E65"/>
    <mergeCell ref="D49:E49"/>
    <mergeCell ref="D46:E46"/>
    <mergeCell ref="D25:E25"/>
    <mergeCell ref="D28:E28"/>
    <mergeCell ref="D35:E35"/>
    <mergeCell ref="D36:E36"/>
    <mergeCell ref="D37:E37"/>
    <mergeCell ref="D32:E32"/>
    <mergeCell ref="D31:E31"/>
    <mergeCell ref="D29:E29"/>
    <mergeCell ref="D26:E26"/>
    <mergeCell ref="D27:E27"/>
    <mergeCell ref="D7:E7"/>
    <mergeCell ref="D58:E58"/>
    <mergeCell ref="D17:E17"/>
    <mergeCell ref="D14:E14"/>
    <mergeCell ref="D30:E30"/>
    <mergeCell ref="D19:E19"/>
    <mergeCell ref="D20:E20"/>
    <mergeCell ref="D50:E50"/>
    <mergeCell ref="D40:E40"/>
    <mergeCell ref="D41:E41"/>
    <mergeCell ref="D24:E24"/>
    <mergeCell ref="E5:G5"/>
    <mergeCell ref="B5:D5"/>
    <mergeCell ref="D13:E13"/>
    <mergeCell ref="D8:E8"/>
    <mergeCell ref="D9:E9"/>
    <mergeCell ref="D10:E10"/>
    <mergeCell ref="D15:E15"/>
    <mergeCell ref="D16:E16"/>
    <mergeCell ref="D18:E18"/>
    <mergeCell ref="D21:E21"/>
    <mergeCell ref="D80:E80"/>
    <mergeCell ref="D81:E81"/>
    <mergeCell ref="D82:E82"/>
    <mergeCell ref="D83:E83"/>
    <mergeCell ref="D86:E86"/>
    <mergeCell ref="D78:E78"/>
    <mergeCell ref="D77:E77"/>
    <mergeCell ref="D73:E73"/>
    <mergeCell ref="D59:E59"/>
    <mergeCell ref="D92:E92"/>
    <mergeCell ref="D93:E93"/>
    <mergeCell ref="D94:E94"/>
    <mergeCell ref="D101:E101"/>
    <mergeCell ref="D102:E102"/>
    <mergeCell ref="D63:E63"/>
    <mergeCell ref="D66:E66"/>
    <mergeCell ref="D67:E67"/>
    <mergeCell ref="D68:E68"/>
    <mergeCell ref="D69:E69"/>
    <mergeCell ref="D88:E88"/>
    <mergeCell ref="D89:E89"/>
    <mergeCell ref="D70:E70"/>
    <mergeCell ref="D64:E64"/>
    <mergeCell ref="D79:E79"/>
    <mergeCell ref="D53:E53"/>
    <mergeCell ref="D54:E54"/>
    <mergeCell ref="D55:E55"/>
    <mergeCell ref="D56:E56"/>
    <mergeCell ref="D57:E57"/>
  </mergeCells>
  <printOptions horizontalCentered="1"/>
  <pageMargins left="0.35433070866141736" right="0.35433070866141736" top="0.3937007874015748" bottom="0.3937007874015748" header="0.5118110236220472" footer="0"/>
  <pageSetup horizontalDpi="600" verticalDpi="600" orientation="portrait" paperSize="9" scale="70" r:id="rId1"/>
  <headerFooter>
    <oddFooter>&amp;CStrona &amp;P z &amp;N</oddFooter>
  </headerFooter>
  <rowBreaks count="2" manualBreakCount="2">
    <brk id="32" max="6" man="1"/>
    <brk id="70" max="6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Z57"/>
  <sheetViews>
    <sheetView zoomScalePageLayoutView="0" workbookViewId="0" topLeftCell="A1">
      <selection activeCell="G17" sqref="G17"/>
    </sheetView>
  </sheetViews>
  <sheetFormatPr defaultColWidth="9.33203125" defaultRowHeight="12.75"/>
  <cols>
    <col min="1" max="1" width="21.5" style="16" customWidth="1"/>
    <col min="2" max="2" width="19.16015625" style="0" customWidth="1"/>
    <col min="3" max="3" width="16" style="0" customWidth="1"/>
    <col min="4" max="4" width="19.5" style="0" customWidth="1"/>
    <col min="5" max="5" width="15.5" style="0" customWidth="1"/>
    <col min="6" max="6" width="18.66015625" style="0" customWidth="1"/>
    <col min="7" max="7" width="17.5" style="0" customWidth="1"/>
    <col min="8" max="8" width="17.66015625" style="0" customWidth="1"/>
    <col min="9" max="9" width="17.16015625" style="0" customWidth="1"/>
  </cols>
  <sheetData>
    <row r="2" ht="12.75">
      <c r="B2" s="16"/>
    </row>
    <row r="3" spans="1:9" ht="12.75">
      <c r="A3" s="29"/>
      <c r="B3" s="17" t="s">
        <v>49</v>
      </c>
      <c r="C3" s="7" t="s">
        <v>35</v>
      </c>
      <c r="D3" s="7" t="s">
        <v>37</v>
      </c>
      <c r="E3" s="7" t="s">
        <v>39</v>
      </c>
      <c r="F3" s="7" t="s">
        <v>41</v>
      </c>
      <c r="G3" s="7" t="s">
        <v>44</v>
      </c>
      <c r="H3" s="7" t="s">
        <v>47</v>
      </c>
      <c r="I3" s="7" t="s">
        <v>43</v>
      </c>
    </row>
    <row r="4" spans="1:26" ht="12.75">
      <c r="A4" s="30">
        <v>4010</v>
      </c>
      <c r="B4" s="9">
        <f>SUM(C4:I4)</f>
        <v>556090.22</v>
      </c>
      <c r="C4" s="8">
        <v>188986</v>
      </c>
      <c r="D4" s="8">
        <v>12460</v>
      </c>
      <c r="E4" s="8">
        <v>12460</v>
      </c>
      <c r="F4" s="8">
        <v>20901</v>
      </c>
      <c r="G4" s="8">
        <v>237618</v>
      </c>
      <c r="H4" s="8">
        <v>62480</v>
      </c>
      <c r="I4" s="8">
        <v>21185.22</v>
      </c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30">
        <v>4110</v>
      </c>
      <c r="B5" s="9">
        <f>SUM(C5:I5)</f>
        <v>95549.74</v>
      </c>
      <c r="C5" s="8">
        <v>32487</v>
      </c>
      <c r="D5" s="8">
        <v>2130</v>
      </c>
      <c r="E5" s="8">
        <v>2130</v>
      </c>
      <c r="F5" s="8">
        <v>3574</v>
      </c>
      <c r="G5" s="8">
        <v>40847</v>
      </c>
      <c r="H5" s="8">
        <v>10740</v>
      </c>
      <c r="I5" s="8">
        <v>3641.74</v>
      </c>
      <c r="J5" s="2"/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3.5" thickBot="1">
      <c r="A6" s="30">
        <v>4120</v>
      </c>
      <c r="B6" s="19">
        <f>SUM(C6:I6)</f>
        <v>13624.04</v>
      </c>
      <c r="C6" s="20">
        <v>4630</v>
      </c>
      <c r="D6" s="20">
        <v>305</v>
      </c>
      <c r="E6" s="20">
        <v>305</v>
      </c>
      <c r="F6" s="20">
        <v>512</v>
      </c>
      <c r="G6" s="20">
        <v>5822</v>
      </c>
      <c r="H6" s="20">
        <v>1531</v>
      </c>
      <c r="I6" s="20">
        <v>519.04</v>
      </c>
      <c r="J6" s="2"/>
      <c r="K6" s="2"/>
      <c r="L6" s="2"/>
      <c r="M6" s="2"/>
      <c r="N6" s="2"/>
      <c r="O6" s="2"/>
      <c r="P6" s="2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1.75" customHeight="1" thickBot="1">
      <c r="A7" s="31"/>
      <c r="B7" s="21">
        <f>SUM(B4:B6)</f>
        <v>665264</v>
      </c>
      <c r="C7" s="22">
        <f aca="true" t="shared" si="0" ref="C7:I7">SUM(C4:C6)</f>
        <v>226103</v>
      </c>
      <c r="D7" s="22">
        <f t="shared" si="0"/>
        <v>14895</v>
      </c>
      <c r="E7" s="22">
        <f t="shared" si="0"/>
        <v>14895</v>
      </c>
      <c r="F7" s="22">
        <f t="shared" si="0"/>
        <v>24987</v>
      </c>
      <c r="G7" s="22">
        <f t="shared" si="0"/>
        <v>284287</v>
      </c>
      <c r="H7" s="22">
        <f t="shared" si="0"/>
        <v>74751</v>
      </c>
      <c r="I7" s="23">
        <f t="shared" si="0"/>
        <v>25346</v>
      </c>
      <c r="J7" s="2"/>
      <c r="K7" s="2"/>
      <c r="L7" s="2"/>
      <c r="M7" s="2"/>
      <c r="N7" s="2"/>
      <c r="O7" s="2"/>
      <c r="P7" s="2"/>
      <c r="Q7" s="3"/>
      <c r="R7" s="3"/>
      <c r="S7" s="3"/>
      <c r="T7" s="3"/>
      <c r="U7" s="3"/>
      <c r="V7" s="3"/>
      <c r="W7" s="3"/>
      <c r="X7" s="3"/>
      <c r="Y7" s="3"/>
      <c r="Z7" s="3"/>
    </row>
    <row r="8" spans="2:26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>
      <c r="A9" s="29"/>
      <c r="B9" s="14" t="s">
        <v>50</v>
      </c>
      <c r="C9" s="7">
        <v>80149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8.75" customHeight="1">
      <c r="A10" s="30">
        <v>4010</v>
      </c>
      <c r="B10" s="8">
        <f>SUM(C10:I10)</f>
        <v>34400</v>
      </c>
      <c r="C10" s="8">
        <v>34400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7.25" customHeight="1">
      <c r="A11" s="30">
        <v>4110</v>
      </c>
      <c r="B11" s="8">
        <f>SUM(C11:I11)</f>
        <v>6049</v>
      </c>
      <c r="C11" s="8">
        <v>6049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thickBot="1">
      <c r="A12" s="30">
        <v>4120</v>
      </c>
      <c r="B12" s="13">
        <f>SUM(C12:I12)</f>
        <v>848</v>
      </c>
      <c r="C12" s="13">
        <v>848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.75" customHeight="1" thickBot="1">
      <c r="A13" s="32"/>
      <c r="B13" s="21">
        <f>SUM(B9:B12)</f>
        <v>41297</v>
      </c>
      <c r="C13" s="24">
        <f>SUM(C10:C12)</f>
        <v>41297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7" thickBot="1">
      <c r="A14" s="33" t="s">
        <v>48</v>
      </c>
      <c r="B14" s="10">
        <f>B7+B13</f>
        <v>706561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2:26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2:26" ht="12.75">
      <c r="B16" s="15" t="s">
        <v>51</v>
      </c>
      <c r="C16" s="11">
        <v>80110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.75" customHeight="1">
      <c r="A17" s="30">
        <v>4010</v>
      </c>
      <c r="B17" s="8">
        <f>SUM(C17:I17)</f>
        <v>-188986</v>
      </c>
      <c r="C17" s="8">
        <v>-188986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.75" customHeight="1">
      <c r="A18" s="30">
        <v>4110</v>
      </c>
      <c r="B18" s="8">
        <f>SUM(C18:I18)</f>
        <v>-32487</v>
      </c>
      <c r="C18" s="8">
        <v>-32487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9.5" customHeight="1" thickBot="1">
      <c r="A19" s="30">
        <v>4120</v>
      </c>
      <c r="B19" s="13">
        <f>SUM(C19:I19)</f>
        <v>-4630</v>
      </c>
      <c r="C19" s="13">
        <v>-4630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.75" customHeight="1" thickBot="1">
      <c r="A20" s="34"/>
      <c r="B20" s="5">
        <f>SUM(B17:B19)</f>
        <v>-226103</v>
      </c>
      <c r="C20" s="25">
        <f>SUM(C17:C19)</f>
        <v>-226103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2:26" ht="12.75">
      <c r="B21" s="2"/>
      <c r="C21" s="2"/>
      <c r="D21" s="2"/>
      <c r="E21" s="2"/>
      <c r="F21" s="12"/>
      <c r="G21" s="2"/>
      <c r="H21" s="2"/>
      <c r="I21" s="2"/>
      <c r="J21" s="2"/>
      <c r="K21" s="2"/>
      <c r="L21" s="2"/>
      <c r="M21" s="2"/>
      <c r="N21" s="2"/>
      <c r="O21" s="2"/>
      <c r="P21" s="2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>
      <c r="A22" s="29"/>
      <c r="B22" s="17" t="s">
        <v>52</v>
      </c>
      <c r="C22" s="11">
        <v>80132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.75" customHeight="1">
      <c r="A23" s="30">
        <v>4010</v>
      </c>
      <c r="B23" s="8">
        <f>SUM(C23:I23)</f>
        <v>-21185.22</v>
      </c>
      <c r="C23" s="8">
        <v>-21185.22</v>
      </c>
      <c r="D23" s="2"/>
      <c r="E23" s="2"/>
      <c r="F23" s="2"/>
      <c r="G23" s="2"/>
      <c r="H23" s="2"/>
      <c r="I23" s="4"/>
      <c r="J23" s="2"/>
      <c r="K23" s="2"/>
      <c r="L23" s="2"/>
      <c r="M23" s="2"/>
      <c r="N23" s="2"/>
      <c r="O23" s="2"/>
      <c r="P23" s="2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" customHeight="1">
      <c r="A24" s="30">
        <v>4110</v>
      </c>
      <c r="B24" s="8">
        <f>SUM(C24:I24)</f>
        <v>-3641.74</v>
      </c>
      <c r="C24" s="8">
        <v>-3641.74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.75" customHeight="1" thickBot="1">
      <c r="A25" s="30">
        <v>4120</v>
      </c>
      <c r="B25" s="13">
        <f>SUM(C25:I25)</f>
        <v>-519.04</v>
      </c>
      <c r="C25" s="13">
        <v>-519.04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2:26" ht="23.25" customHeight="1" thickBot="1">
      <c r="B26" s="5">
        <f>SUM(B23:B25)</f>
        <v>-25346</v>
      </c>
      <c r="C26" s="25">
        <f>SUM(C23:C25)</f>
        <v>-25346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2:26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>
      <c r="A28" s="29"/>
      <c r="B28" s="17" t="s">
        <v>53</v>
      </c>
      <c r="C28" s="7" t="s">
        <v>38</v>
      </c>
      <c r="D28" s="7" t="s">
        <v>40</v>
      </c>
      <c r="E28" s="7" t="s">
        <v>42</v>
      </c>
      <c r="F28" s="7" t="s">
        <v>45</v>
      </c>
      <c r="G28" s="7" t="s">
        <v>46</v>
      </c>
      <c r="H28" s="2"/>
      <c r="I28" s="2"/>
      <c r="J28" s="2"/>
      <c r="K28" s="2"/>
      <c r="L28" s="2"/>
      <c r="M28" s="2"/>
      <c r="N28" s="2"/>
      <c r="O28" s="2"/>
      <c r="P28" s="2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30">
        <v>4010</v>
      </c>
      <c r="B29" s="8">
        <f>SUM(C29:G29)</f>
        <v>-364711</v>
      </c>
      <c r="C29" s="8">
        <v>-14895</v>
      </c>
      <c r="D29" s="8">
        <v>-12460</v>
      </c>
      <c r="E29" s="8">
        <v>-24987</v>
      </c>
      <c r="F29" s="8">
        <v>-237618</v>
      </c>
      <c r="G29" s="8">
        <v>-74751</v>
      </c>
      <c r="H29" s="2"/>
      <c r="I29" s="2"/>
      <c r="J29" s="2"/>
      <c r="K29" s="2"/>
      <c r="L29" s="2"/>
      <c r="M29" s="2"/>
      <c r="N29" s="2"/>
      <c r="O29" s="2"/>
      <c r="P29" s="2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8" customHeight="1">
      <c r="A30" s="30">
        <v>4110</v>
      </c>
      <c r="B30" s="8">
        <f>SUM(C30:G30)</f>
        <v>-42977</v>
      </c>
      <c r="C30" s="8"/>
      <c r="D30" s="8">
        <v>-2130</v>
      </c>
      <c r="E30" s="8"/>
      <c r="F30" s="8">
        <v>-40847</v>
      </c>
      <c r="G30" s="8"/>
      <c r="H30" s="2"/>
      <c r="I30" s="2"/>
      <c r="J30" s="2"/>
      <c r="K30" s="2"/>
      <c r="L30" s="2"/>
      <c r="M30" s="2"/>
      <c r="N30" s="2"/>
      <c r="O30" s="2"/>
      <c r="P30" s="2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1.75" customHeight="1" thickBot="1">
      <c r="A31" s="30">
        <v>4120</v>
      </c>
      <c r="B31" s="13">
        <f>SUM(C31:G31)</f>
        <v>-6127</v>
      </c>
      <c r="C31" s="13"/>
      <c r="D31" s="13">
        <v>-305</v>
      </c>
      <c r="E31" s="13"/>
      <c r="F31" s="13">
        <v>-5822</v>
      </c>
      <c r="G31" s="13"/>
      <c r="H31" s="2"/>
      <c r="I31" s="2"/>
      <c r="J31" s="2"/>
      <c r="K31" s="2"/>
      <c r="L31" s="2"/>
      <c r="M31" s="2"/>
      <c r="N31" s="2"/>
      <c r="O31" s="2"/>
      <c r="P31" s="2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2:26" ht="23.25" customHeight="1" thickBot="1">
      <c r="B32" s="5">
        <f aca="true" t="shared" si="1" ref="B32:G32">SUM(B29:B31)</f>
        <v>-413815</v>
      </c>
      <c r="C32" s="26">
        <f t="shared" si="1"/>
        <v>-14895</v>
      </c>
      <c r="D32" s="27">
        <f t="shared" si="1"/>
        <v>-14895</v>
      </c>
      <c r="E32" s="27">
        <f t="shared" si="1"/>
        <v>-24987</v>
      </c>
      <c r="F32" s="27">
        <f t="shared" si="1"/>
        <v>-284287</v>
      </c>
      <c r="G32" s="28">
        <f t="shared" si="1"/>
        <v>-74751</v>
      </c>
      <c r="H32" s="2"/>
      <c r="I32" s="2"/>
      <c r="J32" s="2"/>
      <c r="K32" s="2"/>
      <c r="L32" s="2"/>
      <c r="M32" s="2"/>
      <c r="N32" s="2"/>
      <c r="O32" s="2"/>
      <c r="P32" s="2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2:26" ht="12.75">
      <c r="B33" s="1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2:26" ht="12.75">
      <c r="B34" s="18" t="s">
        <v>54</v>
      </c>
      <c r="C34" s="7" t="s">
        <v>36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6.5" customHeight="1">
      <c r="A35" s="30">
        <v>4010</v>
      </c>
      <c r="B35" s="8">
        <f>SUM(C35)</f>
        <v>-34400</v>
      </c>
      <c r="C35" s="8">
        <v>-34400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7.25" customHeight="1">
      <c r="A36" s="30">
        <v>4110</v>
      </c>
      <c r="B36" s="8">
        <f>SUM(C36)</f>
        <v>-6049</v>
      </c>
      <c r="C36" s="8">
        <v>-6049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6.5" customHeight="1" thickBot="1">
      <c r="A37" s="30">
        <v>4120</v>
      </c>
      <c r="B37" s="13">
        <f>SUM(C37)</f>
        <v>-848</v>
      </c>
      <c r="C37" s="13">
        <v>-848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6.25" customHeight="1" thickBot="1">
      <c r="A38" s="34"/>
      <c r="B38" s="5">
        <f>SUM(B35:B37)</f>
        <v>-41297</v>
      </c>
      <c r="C38" s="25">
        <f>SUM(C35:C37)</f>
        <v>-41297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2:26" ht="13.5" thickBot="1"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44.25" customHeight="1" thickBot="1">
      <c r="A40" s="33" t="s">
        <v>55</v>
      </c>
      <c r="B40" s="6">
        <f>B20+B26+B32+B38</f>
        <v>-706561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2:26" ht="12.75">
      <c r="B41" s="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3:26" ht="12.7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3:26" ht="12.7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3:26" ht="12.7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3:26" ht="12.7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3:26" ht="12.7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3:26" ht="12.7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3:26" ht="12.7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3:26" ht="12.7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3:26" ht="12.7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3:26" ht="12.7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3:16" ht="12.7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3:16" ht="12.7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3:16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3:16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3:16" ht="12.7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3:16" ht="12.7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</sheetData>
  <sheetProtection/>
  <printOptions horizontalCentered="1"/>
  <pageMargins left="0.31496062992125984" right="0.31496062992125984" top="0" bottom="0.15748031496062992" header="0.11811023622047245" footer="0.11811023622047245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Elzbieta Mlodawska</cp:lastModifiedBy>
  <cp:lastPrinted>2015-03-10T13:15:17Z</cp:lastPrinted>
  <dcterms:modified xsi:type="dcterms:W3CDTF">2015-03-10T13:57:31Z</dcterms:modified>
  <cp:category/>
  <cp:version/>
  <cp:contentType/>
  <cp:contentStatus/>
</cp:coreProperties>
</file>