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3" sheetId="1" r:id="rId1"/>
  </sheets>
  <definedNames>
    <definedName name="_xlnm.Print_Area" localSheetId="0">'zał.3'!$A$1:$G$98</definedName>
  </definedNames>
  <calcPr fullCalcOnLoad="1"/>
</workbook>
</file>

<file path=xl/sharedStrings.xml><?xml version="1.0" encoding="utf-8"?>
<sst xmlns="http://schemas.openxmlformats.org/spreadsheetml/2006/main" count="206" uniqueCount="109">
  <si>
    <t>Rodzaj:</t>
  </si>
  <si>
    <t>Własne</t>
  </si>
  <si>
    <t>Dział</t>
  </si>
  <si>
    <t>Rozdział</t>
  </si>
  <si>
    <t>Paragraf</t>
  </si>
  <si>
    <t>Treść</t>
  </si>
  <si>
    <t>Zmiana</t>
  </si>
  <si>
    <t>801</t>
  </si>
  <si>
    <t>80101</t>
  </si>
  <si>
    <t>Szkoły podstawowe</t>
  </si>
  <si>
    <t>921</t>
  </si>
  <si>
    <t>92120</t>
  </si>
  <si>
    <t>Ochrona zabytków i opieka nad zabytkami</t>
  </si>
  <si>
    <t>WYDATKI WG DYSPONENTÓW</t>
  </si>
  <si>
    <t>900</t>
  </si>
  <si>
    <t>90095</t>
  </si>
  <si>
    <t>Wydatki na podstawie Prawo ochrony środowiska</t>
  </si>
  <si>
    <t>Pozostała działalność</t>
  </si>
  <si>
    <t>92109</t>
  </si>
  <si>
    <t>750</t>
  </si>
  <si>
    <t>75023</t>
  </si>
  <si>
    <t>Urzędy gmin (miast i miast na prawach powiatu)</t>
  </si>
  <si>
    <t>754</t>
  </si>
  <si>
    <t>80132</t>
  </si>
  <si>
    <t>Szkoły artystyczne</t>
  </si>
  <si>
    <t>Domy i ośrodki kultury, świetlice i kluby</t>
  </si>
  <si>
    <t>758</t>
  </si>
  <si>
    <t>75801</t>
  </si>
  <si>
    <t>DOCHODY WG DYSPONENTÓW</t>
  </si>
  <si>
    <t>2920</t>
  </si>
  <si>
    <t>2730</t>
  </si>
  <si>
    <t>0960</t>
  </si>
  <si>
    <t>853</t>
  </si>
  <si>
    <t>85395</t>
  </si>
  <si>
    <t>2707</t>
  </si>
  <si>
    <t>2709</t>
  </si>
  <si>
    <t>75405</t>
  </si>
  <si>
    <t>80110</t>
  </si>
  <si>
    <t>75818</t>
  </si>
  <si>
    <t>1.Urząd Miejski w Pyrzycach</t>
  </si>
  <si>
    <t xml:space="preserve">2.Szkoła Podstawowa  z OI w Pyrzycach  </t>
  </si>
  <si>
    <t>3.Publiczne Gimnazjum w Pyrzycach</t>
  </si>
  <si>
    <t>80113</t>
  </si>
  <si>
    <t>90004</t>
  </si>
  <si>
    <t>90015</t>
  </si>
  <si>
    <t>85154</t>
  </si>
  <si>
    <t>851</t>
  </si>
  <si>
    <t>4017</t>
  </si>
  <si>
    <t>4019</t>
  </si>
  <si>
    <t>4117</t>
  </si>
  <si>
    <t>4119</t>
  </si>
  <si>
    <t>4127</t>
  </si>
  <si>
    <t>4129</t>
  </si>
  <si>
    <t>4217</t>
  </si>
  <si>
    <t>4219</t>
  </si>
  <si>
    <t>4417</t>
  </si>
  <si>
    <t>4419</t>
  </si>
  <si>
    <t>Część oświatowa subwencji ogólnej dla jednostek samorządu terytorialnego</t>
  </si>
  <si>
    <t>Subwencje ogólne z budżetu państwa</t>
  </si>
  <si>
    <t>Dotacje celowe otrzymane z budżetu przez użytkowników zabytków niebędących jednostkami budżetowymi na finansowanie i dofinansowanie prac remontowych i konserwatorskich przy tych zabytkach</t>
  </si>
  <si>
    <t>Otrzymane spadki, zapisy i darowizny w postaci pieniężnej</t>
  </si>
  <si>
    <t>Środki na dofinansowanie własnych zadań bieżących gmin (związków gmin), powiatów (związków powiatów), samorządów województw, pozyskane z innych źródeł</t>
  </si>
  <si>
    <t>2.Pyrzycka Szkoła Muzyczna I stopnia</t>
  </si>
  <si>
    <t>3.Ośrodek Pomocy Społecznej w Pyrzycach</t>
  </si>
  <si>
    <t>Wynagrodzenia osobowe pracowników</t>
  </si>
  <si>
    <t>75095</t>
  </si>
  <si>
    <t>Zakup usług pozostałych</t>
  </si>
  <si>
    <t>Komendy powiatowe Policji</t>
  </si>
  <si>
    <t>Rezerwy ogólne i celowe</t>
  </si>
  <si>
    <t>Przeciwdziałanie alkoholizmowi</t>
  </si>
  <si>
    <t>Składki na ubezpieczenia społeczne</t>
  </si>
  <si>
    <t>Składki na Fundusz Pracy</t>
  </si>
  <si>
    <t>Zakup materiałów i wyposażenia</t>
  </si>
  <si>
    <t>Podróże służbowe krajowe</t>
  </si>
  <si>
    <t>4170</t>
  </si>
  <si>
    <t>Dowożenie uczniów do szkół</t>
  </si>
  <si>
    <t>Gimnazja</t>
  </si>
  <si>
    <t xml:space="preserve">4.Zakład Usług Transportowych w Pyrzycach  </t>
  </si>
  <si>
    <t>5.Pyrzycka Szkoła Muzyczna I stopnia w Pyrzycach</t>
  </si>
  <si>
    <t>6.Ośrodek Pomocy Społecznej w Pyrzycach</t>
  </si>
  <si>
    <t>4210</t>
  </si>
  <si>
    <t>Utrzymanie zieleni w miastach i gminach</t>
  </si>
  <si>
    <t>Oświetlenie ulic, placów i dróg</t>
  </si>
  <si>
    <t>4010</t>
  </si>
  <si>
    <t>4110</t>
  </si>
  <si>
    <t>4120</t>
  </si>
  <si>
    <t>4300</t>
  </si>
  <si>
    <t>6170</t>
  </si>
  <si>
    <t>2480</t>
  </si>
  <si>
    <t>4270</t>
  </si>
  <si>
    <t>4810</t>
  </si>
  <si>
    <t>6800</t>
  </si>
  <si>
    <t>6060</t>
  </si>
  <si>
    <t>Wynagrodzenia bezosobowe</t>
  </si>
  <si>
    <t>Zakup usług remontowych                                                     (remont świetlicy w Mechowie)</t>
  </si>
  <si>
    <t>Zakup usług remontowych                                                                         "Pyrzyce obwarowanie miejskie (XIVw.) prace izolacyjne, murowe, ziemne, zabezpieczające przy murach"</t>
  </si>
  <si>
    <t>Pozostała działalność                                                                            "Ośrodek Wsparcia Ekonomii Społecznej w regionie stargardzkim"</t>
  </si>
  <si>
    <t>Zakup usług pozostałych                                                      (dokumentacja do "Strategii Rozwoju Gminy Pyrzyce, Plany Odnowy Miejscowości")</t>
  </si>
  <si>
    <t xml:space="preserve">Rezerwy:  „pokrycie straty w bilansie Stowarzyszenia  Lokalnej Grupy Działania”              </t>
  </si>
  <si>
    <t xml:space="preserve">Rezerwy: „Nauczycielski Fundusz Zdrowia” </t>
  </si>
  <si>
    <t>Rezerwy : „wydatki bieżące w jednostkach oświatowych"</t>
  </si>
  <si>
    <t>Wpłaty jednostek na państwowy fundusz celowy na finansowanie lub dofinansowanie zadań inwestycyjnych                                                      (dofinansowanie zakupu 2 psów przez Komendę Powiatową Policji w Pyrzycach)</t>
  </si>
  <si>
    <t>Dotacja podmiotowa z budżetu dla samorządowej instytucji kultury (PDK)</t>
  </si>
  <si>
    <t>rez</t>
  </si>
  <si>
    <t>Wydatki na zakupy inwestycyjne jednostek budżetowych (zakup i montaż lamp solarnych)</t>
  </si>
  <si>
    <t>Zakup materiałów i wyposażenia                                               (dowozy - skutek zmiany w statucie)</t>
  </si>
  <si>
    <t xml:space="preserve">Zakup materiałów i wyposażenia                                          </t>
  </si>
  <si>
    <t xml:space="preserve">Rezerwy : „wykonanie dokumentacji projektowej wynikającej z audytów (rezerwa majątkowa) - finansowanie z zakresu ochrony środowiska
</t>
  </si>
  <si>
    <t>Załącznik Nr 3 do Zarządzenia Nr 108/2015 z dnia 30 marca 2015r.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</si>
</sst>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6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" fontId="43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43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4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0" xfId="0" applyNumberFormat="1" applyFont="1" applyFill="1" applyBorder="1" applyAlignment="1" applyProtection="1">
      <alignment horizontal="left"/>
      <protection locked="0"/>
    </xf>
    <xf numFmtId="49" fontId="45" fillId="33" borderId="0" xfId="0" applyNumberFormat="1" applyFont="1" applyFill="1" applyAlignment="1" applyProtection="1">
      <alignment horizontal="left" vertical="center"/>
      <protection locked="0"/>
    </xf>
    <xf numFmtId="0" fontId="45" fillId="0" borderId="0" xfId="0" applyNumberFormat="1" applyFont="1" applyFill="1" applyBorder="1" applyAlignment="1" applyProtection="1">
      <alignment horizontal="left"/>
      <protection locked="0"/>
    </xf>
    <xf numFmtId="4" fontId="43" fillId="33" borderId="0" xfId="0" applyNumberFormat="1" applyFont="1" applyFill="1" applyBorder="1" applyAlignment="1" applyProtection="1">
      <alignment horizontal="right" wrapText="1"/>
      <protection locked="0"/>
    </xf>
    <xf numFmtId="49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44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 vertical="center"/>
      <protection locked="0"/>
    </xf>
    <xf numFmtId="49" fontId="43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4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21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42" fillId="0" borderId="0" xfId="0" applyNumberFormat="1" applyFont="1" applyFill="1" applyBorder="1" applyAlignment="1" applyProtection="1">
      <alignment horizontal="left"/>
      <protection locked="0"/>
    </xf>
    <xf numFmtId="49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26" xfId="0" applyNumberFormat="1" applyFont="1" applyFill="1" applyBorder="1" applyAlignment="1" applyProtection="1">
      <alignment horizontal="left" wrapText="1"/>
      <protection locked="0"/>
    </xf>
    <xf numFmtId="49" fontId="4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0" xfId="0" applyNumberFormat="1" applyFont="1" applyFill="1" applyAlignment="1" applyProtection="1">
      <alignment horizontal="center" vertical="center" wrapText="1"/>
      <protection locked="0"/>
    </xf>
    <xf numFmtId="49" fontId="45" fillId="33" borderId="0" xfId="0" applyNumberFormat="1" applyFont="1" applyFill="1" applyAlignment="1" applyProtection="1">
      <alignment horizontal="left" vertical="center" wrapText="1"/>
      <protection locked="0"/>
    </xf>
    <xf numFmtId="49" fontId="4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44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NumberFormat="1" applyFont="1" applyFill="1" applyBorder="1" applyAlignment="1" applyProtection="1">
      <alignment horizontal="left" wrapText="1"/>
      <protection locked="0"/>
    </xf>
    <xf numFmtId="49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showGridLines="0" tabSelected="1" view="pageBreakPreview" zoomScale="90" zoomScaleSheetLayoutView="90" zoomScalePageLayoutView="0" workbookViewId="0" topLeftCell="A1">
      <selection activeCell="I4" sqref="I4"/>
    </sheetView>
  </sheetViews>
  <sheetFormatPr defaultColWidth="9.33203125" defaultRowHeight="12.75"/>
  <cols>
    <col min="1" max="1" width="2.5" style="2" customWidth="1"/>
    <col min="2" max="2" width="10.16015625" style="2" customWidth="1"/>
    <col min="3" max="3" width="12.66015625" style="2" customWidth="1"/>
    <col min="4" max="4" width="2.5" style="2" customWidth="1"/>
    <col min="5" max="5" width="10.16015625" style="2" customWidth="1"/>
    <col min="6" max="6" width="63.66015625" style="2" customWidth="1"/>
    <col min="7" max="7" width="26.66015625" style="44" customWidth="1"/>
    <col min="8" max="8" width="21.33203125" style="2" customWidth="1"/>
    <col min="9" max="10" width="15" style="2" bestFit="1" customWidth="1"/>
    <col min="11" max="16384" width="9.33203125" style="2" customWidth="1"/>
  </cols>
  <sheetData>
    <row r="1" spans="1:7" ht="33" customHeight="1">
      <c r="A1" s="1"/>
      <c r="B1" s="1" t="s">
        <v>108</v>
      </c>
      <c r="C1" s="1"/>
      <c r="D1" s="1"/>
      <c r="E1" s="1"/>
      <c r="F1" s="1"/>
      <c r="G1" s="1"/>
    </row>
    <row r="2" spans="1:8" s="3" customFormat="1" ht="50.25" customHeight="1">
      <c r="A2" s="1"/>
      <c r="B2" s="53" t="s">
        <v>28</v>
      </c>
      <c r="C2" s="60"/>
      <c r="D2" s="60"/>
      <c r="E2" s="60"/>
      <c r="F2" s="60"/>
      <c r="G2" s="60"/>
      <c r="H2" s="60"/>
    </row>
    <row r="3" spans="2:7" s="3" customFormat="1" ht="42" customHeight="1">
      <c r="B3" s="52" t="s">
        <v>0</v>
      </c>
      <c r="C3" s="52"/>
      <c r="D3" s="52"/>
      <c r="E3" s="53" t="s">
        <v>1</v>
      </c>
      <c r="F3" s="53"/>
      <c r="G3" s="53"/>
    </row>
    <row r="4" spans="2:7" s="4" customFormat="1" ht="16.5" customHeight="1">
      <c r="B4" s="56" t="s">
        <v>39</v>
      </c>
      <c r="C4" s="56"/>
      <c r="D4" s="56"/>
      <c r="E4" s="56"/>
      <c r="F4" s="56"/>
      <c r="G4" s="5"/>
    </row>
    <row r="5" spans="2:7" s="4" customFormat="1" ht="16.5" customHeight="1">
      <c r="B5" s="6" t="s">
        <v>2</v>
      </c>
      <c r="C5" s="6" t="s">
        <v>3</v>
      </c>
      <c r="D5" s="57" t="s">
        <v>4</v>
      </c>
      <c r="E5" s="58"/>
      <c r="F5" s="6" t="s">
        <v>5</v>
      </c>
      <c r="G5" s="7" t="s">
        <v>6</v>
      </c>
    </row>
    <row r="6" spans="2:7" s="4" customFormat="1" ht="48" customHeight="1">
      <c r="B6" s="8" t="s">
        <v>26</v>
      </c>
      <c r="C6" s="9" t="s">
        <v>27</v>
      </c>
      <c r="D6" s="48"/>
      <c r="E6" s="48"/>
      <c r="F6" s="10" t="s">
        <v>57</v>
      </c>
      <c r="G6" s="11">
        <f>SUM(G7:G7)</f>
        <v>342138</v>
      </c>
    </row>
    <row r="7" spans="2:7" s="4" customFormat="1" ht="36.75" customHeight="1">
      <c r="B7" s="12"/>
      <c r="C7" s="12"/>
      <c r="D7" s="45" t="s">
        <v>29</v>
      </c>
      <c r="E7" s="45"/>
      <c r="F7" s="13" t="s">
        <v>58</v>
      </c>
      <c r="G7" s="14">
        <v>342138</v>
      </c>
    </row>
    <row r="8" spans="2:7" s="4" customFormat="1" ht="33.75" customHeight="1">
      <c r="B8" s="8" t="s">
        <v>10</v>
      </c>
      <c r="C8" s="9" t="s">
        <v>11</v>
      </c>
      <c r="D8" s="48"/>
      <c r="E8" s="48"/>
      <c r="F8" s="10" t="s">
        <v>12</v>
      </c>
      <c r="G8" s="11">
        <f>SUM(G9:G9)</f>
        <v>200000</v>
      </c>
    </row>
    <row r="9" spans="2:7" s="4" customFormat="1" ht="83.25" customHeight="1">
      <c r="B9" s="15"/>
      <c r="C9" s="15"/>
      <c r="D9" s="45" t="s">
        <v>30</v>
      </c>
      <c r="E9" s="45"/>
      <c r="F9" s="13" t="s">
        <v>59</v>
      </c>
      <c r="G9" s="14">
        <v>200000</v>
      </c>
    </row>
    <row r="10" spans="2:7" s="4" customFormat="1" ht="25.5" customHeight="1">
      <c r="B10" s="16"/>
      <c r="C10" s="16"/>
      <c r="D10" s="16"/>
      <c r="E10" s="16"/>
      <c r="F10" s="17"/>
      <c r="G10" s="5"/>
    </row>
    <row r="11" spans="2:7" s="4" customFormat="1" ht="16.5" customHeight="1">
      <c r="B11" s="56" t="s">
        <v>62</v>
      </c>
      <c r="C11" s="56"/>
      <c r="D11" s="56"/>
      <c r="E11" s="56"/>
      <c r="F11" s="56"/>
      <c r="G11" s="5"/>
    </row>
    <row r="12" spans="2:7" s="4" customFormat="1" ht="16.5" customHeight="1">
      <c r="B12" s="6" t="s">
        <v>2</v>
      </c>
      <c r="C12" s="6" t="s">
        <v>3</v>
      </c>
      <c r="D12" s="57" t="s">
        <v>4</v>
      </c>
      <c r="E12" s="58"/>
      <c r="F12" s="6" t="s">
        <v>5</v>
      </c>
      <c r="G12" s="7" t="s">
        <v>6</v>
      </c>
    </row>
    <row r="13" spans="2:7" s="4" customFormat="1" ht="30.75" customHeight="1">
      <c r="B13" s="18" t="s">
        <v>7</v>
      </c>
      <c r="C13" s="19" t="s">
        <v>23</v>
      </c>
      <c r="D13" s="48"/>
      <c r="E13" s="48"/>
      <c r="F13" s="10" t="s">
        <v>24</v>
      </c>
      <c r="G13" s="11">
        <f>G14</f>
        <v>3300</v>
      </c>
    </row>
    <row r="14" spans="2:7" s="4" customFormat="1" ht="38.25" customHeight="1">
      <c r="B14" s="20"/>
      <c r="C14" s="21"/>
      <c r="D14" s="55" t="s">
        <v>31</v>
      </c>
      <c r="E14" s="45"/>
      <c r="F14" s="13" t="s">
        <v>60</v>
      </c>
      <c r="G14" s="14">
        <v>3300</v>
      </c>
    </row>
    <row r="15" spans="2:7" s="4" customFormat="1" ht="30" customHeight="1">
      <c r="B15" s="16"/>
      <c r="C15" s="16"/>
      <c r="D15" s="16"/>
      <c r="E15" s="16"/>
      <c r="F15" s="17"/>
      <c r="G15" s="5"/>
    </row>
    <row r="16" spans="2:7" s="4" customFormat="1" ht="16.5" customHeight="1">
      <c r="B16" s="56" t="s">
        <v>63</v>
      </c>
      <c r="C16" s="56"/>
      <c r="D16" s="56"/>
      <c r="E16" s="56"/>
      <c r="F16" s="56"/>
      <c r="G16" s="5"/>
    </row>
    <row r="17" spans="2:7" s="4" customFormat="1" ht="16.5" customHeight="1">
      <c r="B17" s="6" t="s">
        <v>2</v>
      </c>
      <c r="C17" s="6" t="s">
        <v>3</v>
      </c>
      <c r="D17" s="57" t="s">
        <v>4</v>
      </c>
      <c r="E17" s="58"/>
      <c r="F17" s="6" t="s">
        <v>5</v>
      </c>
      <c r="G17" s="7" t="s">
        <v>6</v>
      </c>
    </row>
    <row r="18" spans="2:7" s="4" customFormat="1" ht="33" customHeight="1">
      <c r="B18" s="18" t="s">
        <v>32</v>
      </c>
      <c r="C18" s="19" t="s">
        <v>33</v>
      </c>
      <c r="D18" s="48"/>
      <c r="E18" s="48"/>
      <c r="F18" s="10" t="s">
        <v>17</v>
      </c>
      <c r="G18" s="11">
        <f>SUM(G19:G20)</f>
        <v>29597.71</v>
      </c>
    </row>
    <row r="19" spans="2:7" s="4" customFormat="1" ht="76.5" customHeight="1">
      <c r="B19" s="22"/>
      <c r="C19" s="22"/>
      <c r="D19" s="55" t="s">
        <v>34</v>
      </c>
      <c r="E19" s="45"/>
      <c r="F19" s="13" t="s">
        <v>61</v>
      </c>
      <c r="G19" s="14">
        <v>25158.06</v>
      </c>
    </row>
    <row r="20" spans="2:9" s="4" customFormat="1" ht="79.5" customHeight="1">
      <c r="B20" s="23"/>
      <c r="C20" s="23"/>
      <c r="D20" s="55" t="s">
        <v>35</v>
      </c>
      <c r="E20" s="45"/>
      <c r="F20" s="13" t="s">
        <v>61</v>
      </c>
      <c r="G20" s="14">
        <v>4439.65</v>
      </c>
      <c r="I20" s="24">
        <f>G6+G8+G13+G18</f>
        <v>575035.71</v>
      </c>
    </row>
    <row r="21" spans="2:7" s="4" customFormat="1" ht="30" customHeight="1">
      <c r="B21" s="16"/>
      <c r="C21" s="16"/>
      <c r="D21" s="16"/>
      <c r="E21" s="16"/>
      <c r="F21" s="17"/>
      <c r="G21" s="5"/>
    </row>
    <row r="22" spans="2:7" s="4" customFormat="1" ht="102.75" customHeight="1">
      <c r="B22" s="16"/>
      <c r="C22" s="16"/>
      <c r="D22" s="16"/>
      <c r="E22" s="16"/>
      <c r="F22" s="17"/>
      <c r="G22" s="5"/>
    </row>
    <row r="23" spans="1:7" s="3" customFormat="1" ht="25.5" customHeight="1">
      <c r="A23" s="25"/>
      <c r="B23" s="25" t="s">
        <v>13</v>
      </c>
      <c r="C23" s="26"/>
      <c r="D23" s="26"/>
      <c r="E23" s="26"/>
      <c r="F23" s="26"/>
      <c r="G23" s="26"/>
    </row>
    <row r="24" spans="2:7" ht="16.5" customHeight="1">
      <c r="B24" s="52" t="s">
        <v>0</v>
      </c>
      <c r="C24" s="52"/>
      <c r="D24" s="52"/>
      <c r="E24" s="53" t="s">
        <v>1</v>
      </c>
      <c r="F24" s="53"/>
      <c r="G24" s="53"/>
    </row>
    <row r="25" spans="2:7" s="4" customFormat="1" ht="18" customHeight="1">
      <c r="B25" s="47" t="s">
        <v>39</v>
      </c>
      <c r="C25" s="47"/>
      <c r="D25" s="47"/>
      <c r="E25" s="47"/>
      <c r="F25" s="47"/>
      <c r="G25" s="27"/>
    </row>
    <row r="26" spans="2:7" s="4" customFormat="1" ht="16.5" customHeight="1">
      <c r="B26" s="28" t="s">
        <v>2</v>
      </c>
      <c r="C26" s="28" t="s">
        <v>3</v>
      </c>
      <c r="D26" s="54" t="s">
        <v>4</v>
      </c>
      <c r="E26" s="54"/>
      <c r="F26" s="28" t="s">
        <v>5</v>
      </c>
      <c r="G26" s="29" t="s">
        <v>6</v>
      </c>
    </row>
    <row r="27" spans="2:8" s="4" customFormat="1" ht="34.5" customHeight="1">
      <c r="B27" s="8" t="s">
        <v>19</v>
      </c>
      <c r="C27" s="9" t="s">
        <v>20</v>
      </c>
      <c r="D27" s="48"/>
      <c r="E27" s="48"/>
      <c r="F27" s="10" t="s">
        <v>21</v>
      </c>
      <c r="G27" s="11">
        <f>SUM(G28:G30)</f>
        <v>251408.54</v>
      </c>
      <c r="H27" s="24">
        <f>G27+G31+G33+G35+G39+G41+G44</f>
        <v>1551364.28</v>
      </c>
    </row>
    <row r="28" spans="2:7" s="4" customFormat="1" ht="27" customHeight="1">
      <c r="B28" s="12"/>
      <c r="C28" s="12"/>
      <c r="D28" s="45" t="s">
        <v>83</v>
      </c>
      <c r="E28" s="45"/>
      <c r="F28" s="13" t="s">
        <v>64</v>
      </c>
      <c r="G28" s="14">
        <v>210138</v>
      </c>
    </row>
    <row r="29" spans="2:7" s="4" customFormat="1" ht="27" customHeight="1">
      <c r="B29" s="12"/>
      <c r="C29" s="12"/>
      <c r="D29" s="45" t="s">
        <v>84</v>
      </c>
      <c r="E29" s="45"/>
      <c r="F29" s="13" t="s">
        <v>70</v>
      </c>
      <c r="G29" s="14">
        <v>36123</v>
      </c>
    </row>
    <row r="30" spans="2:7" s="4" customFormat="1" ht="30.75" customHeight="1">
      <c r="B30" s="12"/>
      <c r="C30" s="12"/>
      <c r="D30" s="45" t="s">
        <v>85</v>
      </c>
      <c r="E30" s="45"/>
      <c r="F30" s="13" t="s">
        <v>71</v>
      </c>
      <c r="G30" s="14">
        <v>5147.54</v>
      </c>
    </row>
    <row r="31" spans="2:7" s="4" customFormat="1" ht="25.5" customHeight="1">
      <c r="B31" s="18" t="s">
        <v>19</v>
      </c>
      <c r="C31" s="19" t="s">
        <v>65</v>
      </c>
      <c r="D31" s="51"/>
      <c r="E31" s="51"/>
      <c r="F31" s="10" t="s">
        <v>17</v>
      </c>
      <c r="G31" s="11">
        <f>G32</f>
        <v>35000</v>
      </c>
    </row>
    <row r="32" spans="2:7" s="4" customFormat="1" ht="48.75" customHeight="1">
      <c r="B32" s="20"/>
      <c r="C32" s="30"/>
      <c r="D32" s="49" t="s">
        <v>86</v>
      </c>
      <c r="E32" s="50"/>
      <c r="F32" s="31" t="s">
        <v>97</v>
      </c>
      <c r="G32" s="14">
        <v>35000</v>
      </c>
    </row>
    <row r="33" spans="2:7" s="4" customFormat="1" ht="31.5" customHeight="1">
      <c r="B33" s="32" t="s">
        <v>22</v>
      </c>
      <c r="C33" s="33" t="s">
        <v>36</v>
      </c>
      <c r="D33" s="46"/>
      <c r="E33" s="46"/>
      <c r="F33" s="10" t="s">
        <v>67</v>
      </c>
      <c r="G33" s="11">
        <f>G34</f>
        <v>1000</v>
      </c>
    </row>
    <row r="34" spans="2:7" s="4" customFormat="1" ht="88.5" customHeight="1">
      <c r="B34" s="12"/>
      <c r="C34" s="12"/>
      <c r="D34" s="45" t="s">
        <v>87</v>
      </c>
      <c r="E34" s="45"/>
      <c r="F34" s="13" t="s">
        <v>101</v>
      </c>
      <c r="G34" s="14">
        <v>1000</v>
      </c>
    </row>
    <row r="35" spans="2:7" s="4" customFormat="1" ht="25.5" customHeight="1">
      <c r="B35" s="18" t="s">
        <v>26</v>
      </c>
      <c r="C35" s="9" t="s">
        <v>38</v>
      </c>
      <c r="D35" s="48"/>
      <c r="E35" s="48"/>
      <c r="F35" s="10" t="s">
        <v>68</v>
      </c>
      <c r="G35" s="11">
        <f>SUM(G36:G38)</f>
        <v>1025000</v>
      </c>
    </row>
    <row r="36" spans="2:7" s="34" customFormat="1" ht="38.25" customHeight="1">
      <c r="B36" s="22"/>
      <c r="C36" s="22"/>
      <c r="D36" s="45" t="s">
        <v>90</v>
      </c>
      <c r="E36" s="45"/>
      <c r="F36" s="13" t="s">
        <v>100</v>
      </c>
      <c r="G36" s="14">
        <v>1000000</v>
      </c>
    </row>
    <row r="37" spans="2:7" s="4" customFormat="1" ht="41.25" customHeight="1">
      <c r="B37" s="12"/>
      <c r="C37" s="12"/>
      <c r="D37" s="45" t="s">
        <v>90</v>
      </c>
      <c r="E37" s="45"/>
      <c r="F37" s="13" t="s">
        <v>98</v>
      </c>
      <c r="G37" s="14">
        <v>20000</v>
      </c>
    </row>
    <row r="38" spans="2:7" s="4" customFormat="1" ht="27.75" customHeight="1">
      <c r="B38" s="35"/>
      <c r="C38" s="35"/>
      <c r="D38" s="45" t="s">
        <v>90</v>
      </c>
      <c r="E38" s="45"/>
      <c r="F38" s="13" t="s">
        <v>99</v>
      </c>
      <c r="G38" s="14">
        <v>5000</v>
      </c>
    </row>
    <row r="39" spans="2:7" s="4" customFormat="1" ht="28.5" customHeight="1">
      <c r="B39" s="36" t="s">
        <v>46</v>
      </c>
      <c r="C39" s="37" t="s">
        <v>45</v>
      </c>
      <c r="D39" s="48"/>
      <c r="E39" s="48"/>
      <c r="F39" s="10" t="s">
        <v>69</v>
      </c>
      <c r="G39" s="11">
        <f>G40</f>
        <v>18955.74</v>
      </c>
    </row>
    <row r="40" spans="2:7" s="4" customFormat="1" ht="27.75" customHeight="1">
      <c r="B40" s="12"/>
      <c r="C40" s="12"/>
      <c r="D40" s="45" t="s">
        <v>80</v>
      </c>
      <c r="E40" s="45"/>
      <c r="F40" s="13" t="s">
        <v>106</v>
      </c>
      <c r="G40" s="14">
        <v>18955.74</v>
      </c>
    </row>
    <row r="41" spans="2:7" s="4" customFormat="1" ht="24.75" customHeight="1">
      <c r="B41" s="18" t="s">
        <v>10</v>
      </c>
      <c r="C41" s="19" t="s">
        <v>18</v>
      </c>
      <c r="D41" s="48"/>
      <c r="E41" s="48"/>
      <c r="F41" s="10" t="s">
        <v>25</v>
      </c>
      <c r="G41" s="11">
        <f>G42+G43</f>
        <v>-380000</v>
      </c>
    </row>
    <row r="42" spans="2:7" s="4" customFormat="1" ht="45.75" customHeight="1">
      <c r="B42" s="22"/>
      <c r="C42" s="22"/>
      <c r="D42" s="55" t="s">
        <v>88</v>
      </c>
      <c r="E42" s="45"/>
      <c r="F42" s="13" t="s">
        <v>102</v>
      </c>
      <c r="G42" s="14">
        <v>20000</v>
      </c>
    </row>
    <row r="43" spans="2:7" s="4" customFormat="1" ht="36" customHeight="1">
      <c r="B43" s="23"/>
      <c r="C43" s="23"/>
      <c r="D43" s="55" t="s">
        <v>89</v>
      </c>
      <c r="E43" s="45"/>
      <c r="F43" s="13" t="s">
        <v>94</v>
      </c>
      <c r="G43" s="14">
        <v>-400000</v>
      </c>
    </row>
    <row r="44" spans="2:7" s="4" customFormat="1" ht="21.75" customHeight="1">
      <c r="B44" s="8" t="s">
        <v>10</v>
      </c>
      <c r="C44" s="9" t="s">
        <v>11</v>
      </c>
      <c r="D44" s="48"/>
      <c r="E44" s="48"/>
      <c r="F44" s="10" t="s">
        <v>12</v>
      </c>
      <c r="G44" s="11">
        <f>G45</f>
        <v>600000</v>
      </c>
    </row>
    <row r="45" spans="2:7" s="4" customFormat="1" ht="63" customHeight="1">
      <c r="B45" s="15"/>
      <c r="C45" s="15"/>
      <c r="D45" s="45" t="s">
        <v>89</v>
      </c>
      <c r="E45" s="45"/>
      <c r="F45" s="13" t="s">
        <v>95</v>
      </c>
      <c r="G45" s="14">
        <v>600000</v>
      </c>
    </row>
    <row r="46" spans="2:7" s="4" customFormat="1" ht="9.75" customHeight="1">
      <c r="B46" s="16"/>
      <c r="C46" s="16"/>
      <c r="D46" s="16"/>
      <c r="E46" s="16"/>
      <c r="F46" s="17"/>
      <c r="G46" s="5"/>
    </row>
    <row r="47" spans="2:7" s="4" customFormat="1" ht="20.25" customHeight="1">
      <c r="B47" s="62" t="s">
        <v>16</v>
      </c>
      <c r="C47" s="63"/>
      <c r="D47" s="63"/>
      <c r="E47" s="63"/>
      <c r="F47" s="63"/>
      <c r="G47" s="5"/>
    </row>
    <row r="48" spans="2:7" s="4" customFormat="1" ht="16.5" customHeight="1">
      <c r="B48" s="6" t="s">
        <v>2</v>
      </c>
      <c r="C48" s="6" t="s">
        <v>3</v>
      </c>
      <c r="D48" s="61" t="s">
        <v>4</v>
      </c>
      <c r="E48" s="61"/>
      <c r="F48" s="6" t="s">
        <v>5</v>
      </c>
      <c r="G48" s="7" t="s">
        <v>6</v>
      </c>
    </row>
    <row r="49" spans="2:7" s="4" customFormat="1" ht="18.75" customHeight="1">
      <c r="B49" s="38" t="s">
        <v>26</v>
      </c>
      <c r="C49" s="33" t="s">
        <v>38</v>
      </c>
      <c r="D49" s="46"/>
      <c r="E49" s="46"/>
      <c r="F49" s="39" t="s">
        <v>68</v>
      </c>
      <c r="G49" s="11">
        <f>G50</f>
        <v>50000</v>
      </c>
    </row>
    <row r="50" spans="2:9" s="34" customFormat="1" ht="60" customHeight="1">
      <c r="B50" s="23"/>
      <c r="C50" s="23"/>
      <c r="D50" s="45" t="s">
        <v>91</v>
      </c>
      <c r="E50" s="45"/>
      <c r="F50" s="13" t="s">
        <v>107</v>
      </c>
      <c r="G50" s="14">
        <v>50000</v>
      </c>
      <c r="I50" s="34" t="s">
        <v>103</v>
      </c>
    </row>
    <row r="51" spans="2:10" s="4" customFormat="1" ht="28.5" customHeight="1">
      <c r="B51" s="18" t="s">
        <v>14</v>
      </c>
      <c r="C51" s="19" t="s">
        <v>43</v>
      </c>
      <c r="D51" s="48"/>
      <c r="E51" s="48"/>
      <c r="F51" s="10" t="s">
        <v>81</v>
      </c>
      <c r="G51" s="11">
        <f>G52</f>
        <v>45000</v>
      </c>
      <c r="H51" s="24">
        <f>G51+G53+G55</f>
        <v>110146.38</v>
      </c>
      <c r="I51" s="24">
        <v>50000</v>
      </c>
      <c r="J51" s="24">
        <f>H51+I51</f>
        <v>160146.38</v>
      </c>
    </row>
    <row r="52" spans="2:7" s="4" customFormat="1" ht="27.75" customHeight="1">
      <c r="B52" s="40"/>
      <c r="C52" s="22"/>
      <c r="D52" s="55" t="s">
        <v>86</v>
      </c>
      <c r="E52" s="45"/>
      <c r="F52" s="13" t="s">
        <v>66</v>
      </c>
      <c r="G52" s="14">
        <v>45000</v>
      </c>
    </row>
    <row r="53" spans="2:7" s="4" customFormat="1" ht="30.75" customHeight="1">
      <c r="B53" s="18" t="s">
        <v>14</v>
      </c>
      <c r="C53" s="19" t="s">
        <v>44</v>
      </c>
      <c r="D53" s="48"/>
      <c r="E53" s="48"/>
      <c r="F53" s="10" t="s">
        <v>82</v>
      </c>
      <c r="G53" s="11">
        <f>G54</f>
        <v>40146.38</v>
      </c>
    </row>
    <row r="54" spans="2:7" s="4" customFormat="1" ht="40.5" customHeight="1">
      <c r="B54" s="40"/>
      <c r="C54" s="22"/>
      <c r="D54" s="55" t="s">
        <v>92</v>
      </c>
      <c r="E54" s="45"/>
      <c r="F54" s="13" t="s">
        <v>104</v>
      </c>
      <c r="G54" s="14">
        <v>40146.38</v>
      </c>
    </row>
    <row r="55" spans="2:7" s="4" customFormat="1" ht="25.5" customHeight="1">
      <c r="B55" s="18" t="s">
        <v>14</v>
      </c>
      <c r="C55" s="19" t="s">
        <v>15</v>
      </c>
      <c r="D55" s="48"/>
      <c r="E55" s="48"/>
      <c r="F55" s="10" t="s">
        <v>17</v>
      </c>
      <c r="G55" s="11">
        <f>G56</f>
        <v>25000</v>
      </c>
    </row>
    <row r="56" spans="2:7" s="4" customFormat="1" ht="27.75" customHeight="1">
      <c r="B56" s="41"/>
      <c r="C56" s="42"/>
      <c r="D56" s="55" t="s">
        <v>86</v>
      </c>
      <c r="E56" s="45"/>
      <c r="F56" s="13" t="s">
        <v>66</v>
      </c>
      <c r="G56" s="14">
        <v>25000</v>
      </c>
    </row>
    <row r="57" spans="2:7" s="4" customFormat="1" ht="16.5" customHeight="1">
      <c r="B57" s="16"/>
      <c r="C57" s="16"/>
      <c r="D57" s="16"/>
      <c r="E57" s="16"/>
      <c r="F57" s="17"/>
      <c r="G57" s="5"/>
    </row>
    <row r="58" spans="2:7" s="4" customFormat="1" ht="16.5" customHeight="1">
      <c r="B58" s="16"/>
      <c r="C58" s="16"/>
      <c r="D58" s="16"/>
      <c r="E58" s="16"/>
      <c r="F58" s="17"/>
      <c r="G58" s="5"/>
    </row>
    <row r="59" spans="2:7" s="4" customFormat="1" ht="18" customHeight="1">
      <c r="B59" s="47" t="s">
        <v>40</v>
      </c>
      <c r="C59" s="47"/>
      <c r="D59" s="47"/>
      <c r="E59" s="47"/>
      <c r="F59" s="47"/>
      <c r="G59" s="27"/>
    </row>
    <row r="60" spans="2:7" s="4" customFormat="1" ht="16.5" customHeight="1">
      <c r="B60" s="28" t="s">
        <v>2</v>
      </c>
      <c r="C60" s="28" t="s">
        <v>3</v>
      </c>
      <c r="D60" s="54" t="s">
        <v>4</v>
      </c>
      <c r="E60" s="54"/>
      <c r="F60" s="28" t="s">
        <v>5</v>
      </c>
      <c r="G60" s="29" t="s">
        <v>6</v>
      </c>
    </row>
    <row r="61" spans="2:8" s="4" customFormat="1" ht="28.5" customHeight="1">
      <c r="B61" s="8" t="s">
        <v>7</v>
      </c>
      <c r="C61" s="9" t="s">
        <v>8</v>
      </c>
      <c r="D61" s="48"/>
      <c r="E61" s="48"/>
      <c r="F61" s="10" t="s">
        <v>9</v>
      </c>
      <c r="G61" s="11">
        <f>SUM(G62:G64)</f>
        <v>200000</v>
      </c>
      <c r="H61" s="24">
        <f>G61</f>
        <v>200000</v>
      </c>
    </row>
    <row r="62" spans="2:7" s="4" customFormat="1" ht="28.5" customHeight="1">
      <c r="B62" s="12"/>
      <c r="C62" s="12"/>
      <c r="D62" s="45" t="s">
        <v>83</v>
      </c>
      <c r="E62" s="45"/>
      <c r="F62" s="13" t="s">
        <v>64</v>
      </c>
      <c r="G62" s="14">
        <v>167168</v>
      </c>
    </row>
    <row r="63" spans="2:7" s="4" customFormat="1" ht="26.25" customHeight="1">
      <c r="B63" s="12"/>
      <c r="C63" s="12"/>
      <c r="D63" s="45" t="s">
        <v>84</v>
      </c>
      <c r="E63" s="45"/>
      <c r="F63" s="13" t="s">
        <v>70</v>
      </c>
      <c r="G63" s="14">
        <v>28736</v>
      </c>
    </row>
    <row r="64" spans="2:7" s="4" customFormat="1" ht="28.5" customHeight="1">
      <c r="B64" s="43"/>
      <c r="C64" s="43"/>
      <c r="D64" s="45" t="s">
        <v>85</v>
      </c>
      <c r="E64" s="45"/>
      <c r="F64" s="13" t="s">
        <v>71</v>
      </c>
      <c r="G64" s="14">
        <v>4096</v>
      </c>
    </row>
    <row r="65" spans="2:7" s="4" customFormat="1" ht="16.5" customHeight="1">
      <c r="B65" s="16"/>
      <c r="C65" s="16"/>
      <c r="D65" s="16"/>
      <c r="E65" s="16"/>
      <c r="F65" s="17"/>
      <c r="G65" s="5"/>
    </row>
    <row r="66" spans="2:7" s="4" customFormat="1" ht="24.75" customHeight="1">
      <c r="B66" s="56" t="s">
        <v>41</v>
      </c>
      <c r="C66" s="59"/>
      <c r="D66" s="59"/>
      <c r="E66" s="59"/>
      <c r="F66" s="59"/>
      <c r="G66" s="5"/>
    </row>
    <row r="67" spans="2:7" s="4" customFormat="1" ht="16.5" customHeight="1">
      <c r="B67" s="28" t="s">
        <v>2</v>
      </c>
      <c r="C67" s="28" t="s">
        <v>3</v>
      </c>
      <c r="D67" s="54" t="s">
        <v>4</v>
      </c>
      <c r="E67" s="54"/>
      <c r="F67" s="28" t="s">
        <v>5</v>
      </c>
      <c r="G67" s="29" t="s">
        <v>6</v>
      </c>
    </row>
    <row r="68" spans="2:8" s="4" customFormat="1" ht="24" customHeight="1">
      <c r="B68" s="8" t="s">
        <v>7</v>
      </c>
      <c r="C68" s="9" t="s">
        <v>37</v>
      </c>
      <c r="D68" s="48"/>
      <c r="E68" s="48"/>
      <c r="F68" s="10" t="s">
        <v>76</v>
      </c>
      <c r="G68" s="11">
        <f>SUM(G69:G71)</f>
        <v>142138</v>
      </c>
      <c r="H68" s="24">
        <f>G68</f>
        <v>142138</v>
      </c>
    </row>
    <row r="69" spans="2:7" s="4" customFormat="1" ht="27" customHeight="1">
      <c r="B69" s="12"/>
      <c r="C69" s="12"/>
      <c r="D69" s="45" t="s">
        <v>83</v>
      </c>
      <c r="E69" s="45"/>
      <c r="F69" s="13" t="s">
        <v>64</v>
      </c>
      <c r="G69" s="14">
        <v>118894</v>
      </c>
    </row>
    <row r="70" spans="2:7" s="4" customFormat="1" ht="26.25" customHeight="1">
      <c r="B70" s="12"/>
      <c r="C70" s="12"/>
      <c r="D70" s="45" t="s">
        <v>84</v>
      </c>
      <c r="E70" s="45"/>
      <c r="F70" s="13" t="s">
        <v>70</v>
      </c>
      <c r="G70" s="14">
        <v>20331</v>
      </c>
    </row>
    <row r="71" spans="2:7" s="4" customFormat="1" ht="27" customHeight="1">
      <c r="B71" s="43"/>
      <c r="C71" s="43"/>
      <c r="D71" s="45" t="s">
        <v>85</v>
      </c>
      <c r="E71" s="45"/>
      <c r="F71" s="13" t="s">
        <v>71</v>
      </c>
      <c r="G71" s="14">
        <v>2913</v>
      </c>
    </row>
    <row r="72" spans="2:7" s="4" customFormat="1" ht="16.5" customHeight="1">
      <c r="B72" s="16"/>
      <c r="C72" s="16"/>
      <c r="D72" s="16"/>
      <c r="E72" s="16"/>
      <c r="F72" s="17"/>
      <c r="G72" s="5"/>
    </row>
    <row r="73" spans="2:7" s="4" customFormat="1" ht="18" customHeight="1">
      <c r="B73" s="47" t="s">
        <v>77</v>
      </c>
      <c r="C73" s="47"/>
      <c r="D73" s="47"/>
      <c r="E73" s="47"/>
      <c r="F73" s="47"/>
      <c r="G73" s="27"/>
    </row>
    <row r="74" spans="2:7" s="4" customFormat="1" ht="16.5" customHeight="1">
      <c r="B74" s="28" t="s">
        <v>2</v>
      </c>
      <c r="C74" s="28" t="s">
        <v>3</v>
      </c>
      <c r="D74" s="54" t="s">
        <v>4</v>
      </c>
      <c r="E74" s="54"/>
      <c r="F74" s="28" t="s">
        <v>5</v>
      </c>
      <c r="G74" s="29" t="s">
        <v>6</v>
      </c>
    </row>
    <row r="75" spans="2:8" s="4" customFormat="1" ht="27" customHeight="1">
      <c r="B75" s="8" t="s">
        <v>7</v>
      </c>
      <c r="C75" s="9" t="s">
        <v>42</v>
      </c>
      <c r="D75" s="48"/>
      <c r="E75" s="48"/>
      <c r="F75" s="10" t="s">
        <v>75</v>
      </c>
      <c r="G75" s="11">
        <f>G76</f>
        <v>20000</v>
      </c>
      <c r="H75" s="24">
        <f>G75</f>
        <v>20000</v>
      </c>
    </row>
    <row r="76" spans="2:7" s="4" customFormat="1" ht="31.5" customHeight="1">
      <c r="B76" s="15"/>
      <c r="C76" s="15"/>
      <c r="D76" s="45" t="s">
        <v>80</v>
      </c>
      <c r="E76" s="45"/>
      <c r="F76" s="13" t="s">
        <v>105</v>
      </c>
      <c r="G76" s="14">
        <v>20000</v>
      </c>
    </row>
    <row r="77" spans="2:7" s="4" customFormat="1" ht="16.5" customHeight="1">
      <c r="B77" s="16"/>
      <c r="C77" s="16"/>
      <c r="D77" s="16"/>
      <c r="E77" s="16"/>
      <c r="F77" s="17"/>
      <c r="G77" s="5"/>
    </row>
    <row r="78" spans="2:7" s="4" customFormat="1" ht="19.5" customHeight="1">
      <c r="B78" s="56" t="s">
        <v>78</v>
      </c>
      <c r="C78" s="59"/>
      <c r="D78" s="59"/>
      <c r="E78" s="59"/>
      <c r="F78" s="59"/>
      <c r="G78" s="5"/>
    </row>
    <row r="79" spans="2:7" s="4" customFormat="1" ht="16.5" customHeight="1">
      <c r="B79" s="6" t="s">
        <v>2</v>
      </c>
      <c r="C79" s="6" t="s">
        <v>3</v>
      </c>
      <c r="D79" s="61" t="s">
        <v>4</v>
      </c>
      <c r="E79" s="61"/>
      <c r="F79" s="6" t="s">
        <v>5</v>
      </c>
      <c r="G79" s="7" t="s">
        <v>6</v>
      </c>
    </row>
    <row r="80" spans="2:8" s="4" customFormat="1" ht="27" customHeight="1">
      <c r="B80" s="18" t="s">
        <v>7</v>
      </c>
      <c r="C80" s="19" t="s">
        <v>23</v>
      </c>
      <c r="D80" s="48"/>
      <c r="E80" s="48"/>
      <c r="F80" s="10" t="s">
        <v>24</v>
      </c>
      <c r="G80" s="11">
        <f>G81</f>
        <v>3300</v>
      </c>
      <c r="H80" s="24">
        <f>G80</f>
        <v>3300</v>
      </c>
    </row>
    <row r="81" spans="2:7" s="4" customFormat="1" ht="24.75" customHeight="1">
      <c r="B81" s="20"/>
      <c r="C81" s="21"/>
      <c r="D81" s="55" t="s">
        <v>74</v>
      </c>
      <c r="E81" s="45"/>
      <c r="F81" s="13" t="s">
        <v>93</v>
      </c>
      <c r="G81" s="14">
        <v>3300</v>
      </c>
    </row>
    <row r="82" spans="2:8" s="4" customFormat="1" ht="16.5" customHeight="1">
      <c r="B82" s="16"/>
      <c r="C82" s="16"/>
      <c r="D82" s="16"/>
      <c r="E82" s="16"/>
      <c r="F82" s="17"/>
      <c r="G82" s="5"/>
      <c r="H82" s="24"/>
    </row>
    <row r="83" spans="2:7" s="4" customFormat="1" ht="16.5" customHeight="1">
      <c r="B83" s="56" t="s">
        <v>79</v>
      </c>
      <c r="C83" s="56"/>
      <c r="D83" s="56"/>
      <c r="E83" s="56"/>
      <c r="F83" s="56"/>
      <c r="G83" s="5"/>
    </row>
    <row r="84" spans="2:7" s="4" customFormat="1" ht="16.5" customHeight="1">
      <c r="B84" s="6" t="s">
        <v>2</v>
      </c>
      <c r="C84" s="6" t="s">
        <v>3</v>
      </c>
      <c r="D84" s="57" t="s">
        <v>4</v>
      </c>
      <c r="E84" s="58"/>
      <c r="F84" s="6" t="s">
        <v>5</v>
      </c>
      <c r="G84" s="7" t="s">
        <v>6</v>
      </c>
    </row>
    <row r="85" spans="2:8" s="4" customFormat="1" ht="50.25" customHeight="1">
      <c r="B85" s="18" t="s">
        <v>32</v>
      </c>
      <c r="C85" s="19" t="s">
        <v>33</v>
      </c>
      <c r="D85" s="48"/>
      <c r="E85" s="48"/>
      <c r="F85" s="10" t="s">
        <v>96</v>
      </c>
      <c r="G85" s="11">
        <f>SUM(G86:G95)</f>
        <v>29597.71</v>
      </c>
      <c r="H85" s="24">
        <f>G85</f>
        <v>29597.71</v>
      </c>
    </row>
    <row r="86" spans="2:7" s="4" customFormat="1" ht="25.5" customHeight="1">
      <c r="B86" s="22"/>
      <c r="C86" s="22"/>
      <c r="D86" s="55" t="s">
        <v>47</v>
      </c>
      <c r="E86" s="45"/>
      <c r="F86" s="13" t="s">
        <v>64</v>
      </c>
      <c r="G86" s="14">
        <v>4789.02</v>
      </c>
    </row>
    <row r="87" spans="2:9" s="4" customFormat="1" ht="27.75" customHeight="1">
      <c r="B87" s="35"/>
      <c r="C87" s="35"/>
      <c r="D87" s="55" t="s">
        <v>48</v>
      </c>
      <c r="E87" s="45"/>
      <c r="F87" s="13" t="s">
        <v>64</v>
      </c>
      <c r="G87" s="14">
        <v>845.12</v>
      </c>
      <c r="I87" s="24"/>
    </row>
    <row r="88" spans="2:9" s="4" customFormat="1" ht="27.75" customHeight="1">
      <c r="B88" s="35"/>
      <c r="C88" s="35"/>
      <c r="D88" s="55" t="s">
        <v>49</v>
      </c>
      <c r="E88" s="45"/>
      <c r="F88" s="13" t="s">
        <v>70</v>
      </c>
      <c r="G88" s="14">
        <v>849.09</v>
      </c>
      <c r="I88" s="24"/>
    </row>
    <row r="89" spans="2:9" s="4" customFormat="1" ht="27.75" customHeight="1">
      <c r="B89" s="35"/>
      <c r="C89" s="35"/>
      <c r="D89" s="55" t="s">
        <v>50</v>
      </c>
      <c r="E89" s="45"/>
      <c r="F89" s="13" t="s">
        <v>70</v>
      </c>
      <c r="G89" s="14">
        <v>149.84</v>
      </c>
      <c r="I89" s="24"/>
    </row>
    <row r="90" spans="2:9" s="4" customFormat="1" ht="27.75" customHeight="1">
      <c r="B90" s="35"/>
      <c r="C90" s="35"/>
      <c r="D90" s="55" t="s">
        <v>51</v>
      </c>
      <c r="E90" s="45"/>
      <c r="F90" s="13" t="s">
        <v>71</v>
      </c>
      <c r="G90" s="14">
        <v>117.37</v>
      </c>
      <c r="I90" s="24"/>
    </row>
    <row r="91" spans="2:7" s="4" customFormat="1" ht="27" customHeight="1">
      <c r="B91" s="35"/>
      <c r="C91" s="35"/>
      <c r="D91" s="55" t="s">
        <v>52</v>
      </c>
      <c r="E91" s="45"/>
      <c r="F91" s="13" t="s">
        <v>71</v>
      </c>
      <c r="G91" s="14">
        <v>20.71</v>
      </c>
    </row>
    <row r="92" spans="2:9" s="4" customFormat="1" ht="27" customHeight="1">
      <c r="B92" s="35"/>
      <c r="C92" s="35"/>
      <c r="D92" s="55" t="s">
        <v>53</v>
      </c>
      <c r="E92" s="45"/>
      <c r="F92" s="13" t="s">
        <v>72</v>
      </c>
      <c r="G92" s="14">
        <v>11324.17</v>
      </c>
      <c r="I92" s="24"/>
    </row>
    <row r="93" spans="2:9" s="4" customFormat="1" ht="27.75" customHeight="1">
      <c r="B93" s="35"/>
      <c r="C93" s="35"/>
      <c r="D93" s="55" t="s">
        <v>54</v>
      </c>
      <c r="E93" s="45"/>
      <c r="F93" s="13" t="s">
        <v>72</v>
      </c>
      <c r="G93" s="14">
        <v>1998.38</v>
      </c>
      <c r="I93" s="24"/>
    </row>
    <row r="94" spans="2:9" s="4" customFormat="1" ht="28.5" customHeight="1">
      <c r="B94" s="35"/>
      <c r="C94" s="35"/>
      <c r="D94" s="55" t="s">
        <v>55</v>
      </c>
      <c r="E94" s="45"/>
      <c r="F94" s="13" t="s">
        <v>73</v>
      </c>
      <c r="G94" s="14">
        <v>8078.41</v>
      </c>
      <c r="I94" s="24"/>
    </row>
    <row r="95" spans="2:9" s="4" customFormat="1" ht="27.75" customHeight="1">
      <c r="B95" s="23"/>
      <c r="C95" s="23"/>
      <c r="D95" s="55" t="s">
        <v>56</v>
      </c>
      <c r="E95" s="45"/>
      <c r="F95" s="13" t="s">
        <v>73</v>
      </c>
      <c r="G95" s="14">
        <v>1425.6</v>
      </c>
      <c r="I95" s="24"/>
    </row>
    <row r="96" s="4" customFormat="1" ht="16.5" customHeight="1"/>
    <row r="97" s="4" customFormat="1" ht="16.5" customHeight="1">
      <c r="H97" s="24">
        <f>SUM(H27:H95)</f>
        <v>2056546.37</v>
      </c>
    </row>
    <row r="98" s="4" customFormat="1" ht="16.5" customHeight="1"/>
    <row r="99" s="4" customFormat="1" ht="15">
      <c r="G99" s="24"/>
    </row>
    <row r="100" s="4" customFormat="1" ht="15">
      <c r="G100" s="24"/>
    </row>
    <row r="101" s="4" customFormat="1" ht="15">
      <c r="G101" s="24"/>
    </row>
    <row r="102" s="4" customFormat="1" ht="15">
      <c r="G102" s="24"/>
    </row>
    <row r="103" s="4" customFormat="1" ht="15">
      <c r="G103" s="24"/>
    </row>
    <row r="104" s="4" customFormat="1" ht="15">
      <c r="G104" s="24"/>
    </row>
    <row r="105" s="4" customFormat="1" ht="15">
      <c r="G105" s="24"/>
    </row>
    <row r="106" s="4" customFormat="1" ht="15">
      <c r="G106" s="24"/>
    </row>
    <row r="107" s="4" customFormat="1" ht="15">
      <c r="G107" s="24"/>
    </row>
    <row r="108" s="4" customFormat="1" ht="15">
      <c r="G108" s="24"/>
    </row>
    <row r="109" s="4" customFormat="1" ht="15">
      <c r="G109" s="24"/>
    </row>
    <row r="110" s="4" customFormat="1" ht="15">
      <c r="G110" s="24"/>
    </row>
    <row r="111" s="4" customFormat="1" ht="15">
      <c r="G111" s="24"/>
    </row>
    <row r="112" s="4" customFormat="1" ht="15">
      <c r="G112" s="24"/>
    </row>
    <row r="113" s="4" customFormat="1" ht="15">
      <c r="G113" s="24"/>
    </row>
    <row r="114" s="4" customFormat="1" ht="15">
      <c r="G114" s="24"/>
    </row>
    <row r="115" s="4" customFormat="1" ht="15">
      <c r="G115" s="24"/>
    </row>
    <row r="116" s="4" customFormat="1" ht="15">
      <c r="G116" s="24"/>
    </row>
    <row r="117" s="4" customFormat="1" ht="15">
      <c r="G117" s="24"/>
    </row>
    <row r="118" s="4" customFormat="1" ht="15">
      <c r="G118" s="24"/>
    </row>
    <row r="119" s="4" customFormat="1" ht="15">
      <c r="G119" s="24"/>
    </row>
    <row r="120" s="4" customFormat="1" ht="15">
      <c r="G120" s="24"/>
    </row>
    <row r="121" s="4" customFormat="1" ht="15">
      <c r="G121" s="24"/>
    </row>
    <row r="122" s="4" customFormat="1" ht="15">
      <c r="G122" s="24"/>
    </row>
    <row r="123" s="4" customFormat="1" ht="15">
      <c r="G123" s="24"/>
    </row>
    <row r="124" s="4" customFormat="1" ht="15">
      <c r="G124" s="24"/>
    </row>
    <row r="125" s="4" customFormat="1" ht="15">
      <c r="G125" s="24"/>
    </row>
    <row r="126" s="4" customFormat="1" ht="15">
      <c r="G126" s="24"/>
    </row>
    <row r="127" s="4" customFormat="1" ht="15">
      <c r="G127" s="24"/>
    </row>
    <row r="128" s="4" customFormat="1" ht="15">
      <c r="G128" s="24"/>
    </row>
    <row r="129" s="4" customFormat="1" ht="15">
      <c r="G129" s="24"/>
    </row>
    <row r="130" s="4" customFormat="1" ht="15">
      <c r="G130" s="24"/>
    </row>
    <row r="131" s="4" customFormat="1" ht="15">
      <c r="G131" s="24"/>
    </row>
    <row r="132" s="4" customFormat="1" ht="15">
      <c r="G132" s="24"/>
    </row>
    <row r="133" s="4" customFormat="1" ht="15">
      <c r="G133" s="24"/>
    </row>
    <row r="134" s="4" customFormat="1" ht="15">
      <c r="G134" s="24"/>
    </row>
    <row r="135" s="4" customFormat="1" ht="15">
      <c r="G135" s="24"/>
    </row>
    <row r="136" s="4" customFormat="1" ht="15">
      <c r="G136" s="24"/>
    </row>
    <row r="137" s="4" customFormat="1" ht="15">
      <c r="G137" s="24"/>
    </row>
    <row r="138" s="4" customFormat="1" ht="15">
      <c r="G138" s="24"/>
    </row>
    <row r="139" s="4" customFormat="1" ht="15">
      <c r="G139" s="24"/>
    </row>
    <row r="140" s="4" customFormat="1" ht="15">
      <c r="G140" s="24"/>
    </row>
    <row r="141" s="4" customFormat="1" ht="15">
      <c r="G141" s="24"/>
    </row>
    <row r="142" s="4" customFormat="1" ht="15">
      <c r="G142" s="24"/>
    </row>
    <row r="143" s="4" customFormat="1" ht="15">
      <c r="G143" s="24"/>
    </row>
    <row r="144" s="4" customFormat="1" ht="15">
      <c r="G144" s="24"/>
    </row>
    <row r="145" s="4" customFormat="1" ht="15">
      <c r="G145" s="24"/>
    </row>
    <row r="146" s="4" customFormat="1" ht="15">
      <c r="G146" s="24"/>
    </row>
    <row r="147" s="4" customFormat="1" ht="15">
      <c r="G147" s="24"/>
    </row>
    <row r="148" s="4" customFormat="1" ht="15">
      <c r="G148" s="24"/>
    </row>
    <row r="149" s="4" customFormat="1" ht="15">
      <c r="G149" s="24"/>
    </row>
    <row r="150" s="4" customFormat="1" ht="15">
      <c r="G150" s="24"/>
    </row>
    <row r="151" s="4" customFormat="1" ht="15">
      <c r="G151" s="24"/>
    </row>
    <row r="152" s="4" customFormat="1" ht="15">
      <c r="G152" s="24"/>
    </row>
    <row r="153" s="4" customFormat="1" ht="15">
      <c r="G153" s="24"/>
    </row>
    <row r="154" s="4" customFormat="1" ht="15">
      <c r="G154" s="24"/>
    </row>
    <row r="155" s="4" customFormat="1" ht="15">
      <c r="G155" s="24"/>
    </row>
    <row r="156" s="4" customFormat="1" ht="15">
      <c r="G156" s="24"/>
    </row>
    <row r="157" s="4" customFormat="1" ht="15">
      <c r="G157" s="24"/>
    </row>
    <row r="158" s="4" customFormat="1" ht="15">
      <c r="G158" s="24"/>
    </row>
    <row r="159" s="4" customFormat="1" ht="15">
      <c r="G159" s="24"/>
    </row>
    <row r="160" s="4" customFormat="1" ht="15">
      <c r="G160" s="24"/>
    </row>
    <row r="161" s="4" customFormat="1" ht="15">
      <c r="G161" s="24"/>
    </row>
    <row r="162" s="4" customFormat="1" ht="15">
      <c r="G162" s="24"/>
    </row>
    <row r="163" s="4" customFormat="1" ht="15">
      <c r="G163" s="24"/>
    </row>
    <row r="164" s="4" customFormat="1" ht="15">
      <c r="G164" s="24"/>
    </row>
    <row r="165" s="4" customFormat="1" ht="15">
      <c r="G165" s="24"/>
    </row>
    <row r="166" s="4" customFormat="1" ht="15">
      <c r="G166" s="24"/>
    </row>
    <row r="167" s="4" customFormat="1" ht="15">
      <c r="G167" s="24"/>
    </row>
    <row r="168" s="4" customFormat="1" ht="15">
      <c r="G168" s="24"/>
    </row>
    <row r="169" s="4" customFormat="1" ht="15">
      <c r="G169" s="24"/>
    </row>
    <row r="170" s="4" customFormat="1" ht="15">
      <c r="G170" s="24"/>
    </row>
    <row r="171" s="4" customFormat="1" ht="15">
      <c r="G171" s="24"/>
    </row>
    <row r="172" s="4" customFormat="1" ht="15">
      <c r="G172" s="24"/>
    </row>
    <row r="173" s="4" customFormat="1" ht="15">
      <c r="G173" s="24"/>
    </row>
    <row r="174" s="4" customFormat="1" ht="15">
      <c r="G174" s="24"/>
    </row>
    <row r="175" s="4" customFormat="1" ht="15">
      <c r="G175" s="24"/>
    </row>
    <row r="176" s="4" customFormat="1" ht="15">
      <c r="G176" s="24"/>
    </row>
    <row r="177" s="4" customFormat="1" ht="15">
      <c r="G177" s="24"/>
    </row>
    <row r="178" s="4" customFormat="1" ht="15">
      <c r="G178" s="24"/>
    </row>
    <row r="179" s="4" customFormat="1" ht="15">
      <c r="G179" s="24"/>
    </row>
    <row r="180" s="4" customFormat="1" ht="15">
      <c r="G180" s="24"/>
    </row>
    <row r="181" s="4" customFormat="1" ht="15">
      <c r="G181" s="24"/>
    </row>
    <row r="182" s="4" customFormat="1" ht="15">
      <c r="G182" s="24"/>
    </row>
    <row r="183" s="4" customFormat="1" ht="15">
      <c r="G183" s="24"/>
    </row>
    <row r="184" s="4" customFormat="1" ht="15">
      <c r="G184" s="24"/>
    </row>
    <row r="185" s="4" customFormat="1" ht="15">
      <c r="G185" s="24"/>
    </row>
    <row r="186" s="4" customFormat="1" ht="15">
      <c r="G186" s="24"/>
    </row>
    <row r="187" s="4" customFormat="1" ht="15">
      <c r="G187" s="24"/>
    </row>
    <row r="188" s="4" customFormat="1" ht="15">
      <c r="G188" s="24"/>
    </row>
    <row r="189" s="4" customFormat="1" ht="15">
      <c r="G189" s="24"/>
    </row>
    <row r="190" s="4" customFormat="1" ht="15">
      <c r="G190" s="24"/>
    </row>
    <row r="191" s="4" customFormat="1" ht="15">
      <c r="G191" s="24"/>
    </row>
    <row r="192" s="4" customFormat="1" ht="15">
      <c r="G192" s="24"/>
    </row>
    <row r="193" s="4" customFormat="1" ht="15">
      <c r="G193" s="24"/>
    </row>
    <row r="194" s="4" customFormat="1" ht="15">
      <c r="G194" s="24"/>
    </row>
    <row r="195" s="4" customFormat="1" ht="15">
      <c r="G195" s="24"/>
    </row>
    <row r="196" s="4" customFormat="1" ht="15">
      <c r="G196" s="24"/>
    </row>
    <row r="197" s="4" customFormat="1" ht="15">
      <c r="G197" s="24"/>
    </row>
    <row r="198" s="4" customFormat="1" ht="15">
      <c r="G198" s="24"/>
    </row>
    <row r="199" s="4" customFormat="1" ht="15">
      <c r="G199" s="24"/>
    </row>
    <row r="200" s="4" customFormat="1" ht="15">
      <c r="G200" s="24"/>
    </row>
    <row r="201" s="4" customFormat="1" ht="15">
      <c r="G201" s="24"/>
    </row>
    <row r="202" s="4" customFormat="1" ht="15">
      <c r="G202" s="24"/>
    </row>
    <row r="203" s="4" customFormat="1" ht="15">
      <c r="G203" s="24"/>
    </row>
    <row r="204" s="4" customFormat="1" ht="15">
      <c r="G204" s="24"/>
    </row>
    <row r="205" s="4" customFormat="1" ht="15">
      <c r="G205" s="24"/>
    </row>
    <row r="206" s="4" customFormat="1" ht="15">
      <c r="G206" s="24"/>
    </row>
    <row r="207" s="4" customFormat="1" ht="15">
      <c r="G207" s="24"/>
    </row>
    <row r="208" s="4" customFormat="1" ht="15">
      <c r="G208" s="24"/>
    </row>
    <row r="209" s="4" customFormat="1" ht="15">
      <c r="G209" s="24"/>
    </row>
    <row r="210" s="4" customFormat="1" ht="15">
      <c r="G210" s="24"/>
    </row>
    <row r="211" s="4" customFormat="1" ht="15">
      <c r="G211" s="24"/>
    </row>
    <row r="212" s="4" customFormat="1" ht="15">
      <c r="G212" s="24"/>
    </row>
    <row r="213" s="4" customFormat="1" ht="15">
      <c r="G213" s="24"/>
    </row>
    <row r="214" s="4" customFormat="1" ht="15">
      <c r="G214" s="24"/>
    </row>
    <row r="215" s="4" customFormat="1" ht="15">
      <c r="G215" s="24"/>
    </row>
    <row r="216" s="4" customFormat="1" ht="15">
      <c r="G216" s="24"/>
    </row>
    <row r="217" s="4" customFormat="1" ht="15">
      <c r="G217" s="24"/>
    </row>
    <row r="218" s="4" customFormat="1" ht="15">
      <c r="G218" s="24"/>
    </row>
    <row r="219" s="4" customFormat="1" ht="15">
      <c r="G219" s="24"/>
    </row>
    <row r="220" s="4" customFormat="1" ht="15">
      <c r="G220" s="24"/>
    </row>
    <row r="221" s="4" customFormat="1" ht="15">
      <c r="G221" s="24"/>
    </row>
    <row r="222" s="4" customFormat="1" ht="15">
      <c r="G222" s="24"/>
    </row>
    <row r="223" s="4" customFormat="1" ht="15">
      <c r="G223" s="24"/>
    </row>
    <row r="224" s="4" customFormat="1" ht="15">
      <c r="G224" s="24"/>
    </row>
    <row r="225" s="4" customFormat="1" ht="15">
      <c r="G225" s="24"/>
    </row>
    <row r="226" s="4" customFormat="1" ht="15">
      <c r="G226" s="24"/>
    </row>
    <row r="227" s="4" customFormat="1" ht="15">
      <c r="G227" s="24"/>
    </row>
    <row r="228" s="4" customFormat="1" ht="15">
      <c r="G228" s="24"/>
    </row>
    <row r="229" s="4" customFormat="1" ht="15">
      <c r="G229" s="24"/>
    </row>
    <row r="230" s="4" customFormat="1" ht="15">
      <c r="G230" s="24"/>
    </row>
    <row r="231" s="4" customFormat="1" ht="15">
      <c r="G231" s="24"/>
    </row>
    <row r="232" s="4" customFormat="1" ht="15">
      <c r="G232" s="24"/>
    </row>
    <row r="233" s="4" customFormat="1" ht="15">
      <c r="G233" s="24"/>
    </row>
    <row r="234" s="4" customFormat="1" ht="15">
      <c r="G234" s="24"/>
    </row>
    <row r="235" s="4" customFormat="1" ht="15">
      <c r="G235" s="24"/>
    </row>
    <row r="236" s="4" customFormat="1" ht="15">
      <c r="G236" s="24"/>
    </row>
    <row r="237" s="4" customFormat="1" ht="15">
      <c r="G237" s="24"/>
    </row>
    <row r="238" s="4" customFormat="1" ht="15">
      <c r="G238" s="24"/>
    </row>
    <row r="239" s="4" customFormat="1" ht="15">
      <c r="G239" s="24"/>
    </row>
    <row r="240" s="4" customFormat="1" ht="15">
      <c r="G240" s="24"/>
    </row>
    <row r="241" s="4" customFormat="1" ht="15">
      <c r="G241" s="24"/>
    </row>
    <row r="242" s="4" customFormat="1" ht="15">
      <c r="G242" s="24"/>
    </row>
    <row r="243" s="4" customFormat="1" ht="15">
      <c r="G243" s="24"/>
    </row>
    <row r="244" s="4" customFormat="1" ht="15">
      <c r="G244" s="24"/>
    </row>
    <row r="245" s="4" customFormat="1" ht="15">
      <c r="G245" s="24"/>
    </row>
    <row r="246" s="4" customFormat="1" ht="15">
      <c r="G246" s="24"/>
    </row>
    <row r="247" s="4" customFormat="1" ht="15">
      <c r="G247" s="24"/>
    </row>
    <row r="248" s="4" customFormat="1" ht="15">
      <c r="G248" s="24"/>
    </row>
    <row r="249" s="4" customFormat="1" ht="15">
      <c r="G249" s="24"/>
    </row>
    <row r="250" s="4" customFormat="1" ht="15">
      <c r="G250" s="24"/>
    </row>
    <row r="251" s="4" customFormat="1" ht="15">
      <c r="G251" s="24"/>
    </row>
    <row r="252" s="4" customFormat="1" ht="15">
      <c r="G252" s="24"/>
    </row>
    <row r="253" s="4" customFormat="1" ht="15">
      <c r="G253" s="24"/>
    </row>
    <row r="254" s="4" customFormat="1" ht="15">
      <c r="G254" s="24"/>
    </row>
    <row r="255" s="4" customFormat="1" ht="15">
      <c r="G255" s="24"/>
    </row>
    <row r="256" s="4" customFormat="1" ht="15">
      <c r="G256" s="24"/>
    </row>
    <row r="257" s="4" customFormat="1" ht="15">
      <c r="G257" s="24"/>
    </row>
    <row r="258" s="4" customFormat="1" ht="15">
      <c r="G258" s="24"/>
    </row>
    <row r="259" s="4" customFormat="1" ht="15">
      <c r="G259" s="24"/>
    </row>
    <row r="260" s="4" customFormat="1" ht="15">
      <c r="G260" s="24"/>
    </row>
    <row r="261" s="4" customFormat="1" ht="15">
      <c r="G261" s="24"/>
    </row>
  </sheetData>
  <sheetProtection/>
  <mergeCells count="84">
    <mergeCell ref="D34:E34"/>
    <mergeCell ref="D40:E40"/>
    <mergeCell ref="D53:E53"/>
    <mergeCell ref="D54:E54"/>
    <mergeCell ref="D64:E64"/>
    <mergeCell ref="D63:E63"/>
    <mergeCell ref="D62:E62"/>
    <mergeCell ref="D36:E36"/>
    <mergeCell ref="D37:E37"/>
    <mergeCell ref="D55:E55"/>
    <mergeCell ref="D56:E56"/>
    <mergeCell ref="D39:E39"/>
    <mergeCell ref="D74:E74"/>
    <mergeCell ref="B47:F47"/>
    <mergeCell ref="D48:E48"/>
    <mergeCell ref="D51:E51"/>
    <mergeCell ref="D52:E52"/>
    <mergeCell ref="D68:E68"/>
    <mergeCell ref="D69:E69"/>
    <mergeCell ref="D71:E71"/>
    <mergeCell ref="B73:F73"/>
    <mergeCell ref="D70:E70"/>
    <mergeCell ref="D79:E79"/>
    <mergeCell ref="D76:E76"/>
    <mergeCell ref="D75:E75"/>
    <mergeCell ref="B78:F78"/>
    <mergeCell ref="D90:E90"/>
    <mergeCell ref="D92:E92"/>
    <mergeCell ref="D93:E93"/>
    <mergeCell ref="D94:E94"/>
    <mergeCell ref="D95:E95"/>
    <mergeCell ref="B83:F83"/>
    <mergeCell ref="D86:E86"/>
    <mergeCell ref="D89:E89"/>
    <mergeCell ref="D88:E88"/>
    <mergeCell ref="D87:E87"/>
    <mergeCell ref="D91:E91"/>
    <mergeCell ref="D5:E5"/>
    <mergeCell ref="B2:H2"/>
    <mergeCell ref="D29:E29"/>
    <mergeCell ref="D28:E28"/>
    <mergeCell ref="B4:F4"/>
    <mergeCell ref="D6:E6"/>
    <mergeCell ref="D7:E7"/>
    <mergeCell ref="D81:E81"/>
    <mergeCell ref="D84:E84"/>
    <mergeCell ref="D85:E85"/>
    <mergeCell ref="D14:E14"/>
    <mergeCell ref="D44:E44"/>
    <mergeCell ref="D45:E45"/>
    <mergeCell ref="B59:F59"/>
    <mergeCell ref="D26:E26"/>
    <mergeCell ref="D80:E80"/>
    <mergeCell ref="B66:F66"/>
    <mergeCell ref="D67:E67"/>
    <mergeCell ref="B16:F16"/>
    <mergeCell ref="D17:E17"/>
    <mergeCell ref="D18:E18"/>
    <mergeCell ref="B24:D24"/>
    <mergeCell ref="E24:G24"/>
    <mergeCell ref="D9:E9"/>
    <mergeCell ref="D13:E13"/>
    <mergeCell ref="D12:E12"/>
    <mergeCell ref="D20:E20"/>
    <mergeCell ref="B3:D3"/>
    <mergeCell ref="E3:G3"/>
    <mergeCell ref="D60:E60"/>
    <mergeCell ref="D61:E61"/>
    <mergeCell ref="D42:E42"/>
    <mergeCell ref="D41:E41"/>
    <mergeCell ref="D43:E43"/>
    <mergeCell ref="D8:E8"/>
    <mergeCell ref="D19:E19"/>
    <mergeCell ref="B11:F11"/>
    <mergeCell ref="D50:E50"/>
    <mergeCell ref="D49:E49"/>
    <mergeCell ref="D38:E38"/>
    <mergeCell ref="B25:F25"/>
    <mergeCell ref="D35:E35"/>
    <mergeCell ref="D33:E33"/>
    <mergeCell ref="D32:E32"/>
    <mergeCell ref="D27:E27"/>
    <mergeCell ref="D31:E31"/>
    <mergeCell ref="D30:E30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scale="77" r:id="rId1"/>
  <headerFooter>
    <oddFooter>&amp;CStrona &amp;P z &amp;N</oddFooter>
  </headerFooter>
  <rowBreaks count="2" manualBreakCount="2">
    <brk id="22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2015-03-27T10:34:41Z</cp:lastPrinted>
  <dcterms:modified xsi:type="dcterms:W3CDTF">2015-03-30T06:35:44Z</dcterms:modified>
  <cp:category/>
  <cp:version/>
  <cp:contentType/>
  <cp:contentStatus/>
</cp:coreProperties>
</file>