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h.1.1UM" sheetId="1" r:id="rId1"/>
  </sheets>
  <definedNames>
    <definedName name="_xlnm.Print_Area" localSheetId="0">'doch.1.1UM'!$A$1:$G$132</definedName>
  </definedNames>
  <calcPr fullCalcOnLoad="1"/>
</workbook>
</file>

<file path=xl/sharedStrings.xml><?xml version="1.0" encoding="utf-8"?>
<sst xmlns="http://schemas.openxmlformats.org/spreadsheetml/2006/main" count="316" uniqueCount="221">
  <si>
    <t>Rodzaj:</t>
  </si>
  <si>
    <t>Poroz. z JST</t>
  </si>
  <si>
    <t>Dział</t>
  </si>
  <si>
    <t>Rozdział</t>
  </si>
  <si>
    <t>Paragraf</t>
  </si>
  <si>
    <t>Treść</t>
  </si>
  <si>
    <t>801</t>
  </si>
  <si>
    <t>Oświata i wychowanie</t>
  </si>
  <si>
    <t>13 500,00</t>
  </si>
  <si>
    <t>80113</t>
  </si>
  <si>
    <t>Dowożenie uczniów do szkół</t>
  </si>
  <si>
    <t>2310</t>
  </si>
  <si>
    <t>Dotacje celowe otrzymane z gminy na zadania bieżące realizowane na podstawie porozumień (umów) między jednostkami samorządu terytorialnego</t>
  </si>
  <si>
    <t>853</t>
  </si>
  <si>
    <t>Pozostałe zadania w zakresie polityki społecznej</t>
  </si>
  <si>
    <t>85395</t>
  </si>
  <si>
    <t>Pozostała działalność</t>
  </si>
  <si>
    <t>2327</t>
  </si>
  <si>
    <t>Dotacje celowe otrzymane z powiatu na zadania bieżące realizowane na podstawie porozumień (umów) między jednostkami samorządu terytorialnego</t>
  </si>
  <si>
    <t>148 419,64</t>
  </si>
  <si>
    <t>2329</t>
  </si>
  <si>
    <t>8 721,30</t>
  </si>
  <si>
    <t>921</t>
  </si>
  <si>
    <t>Kultura i ochrona dziedzictwa narodowego</t>
  </si>
  <si>
    <t>28 672,00</t>
  </si>
  <si>
    <t>92116</t>
  </si>
  <si>
    <t>Biblioteki</t>
  </si>
  <si>
    <t>2320</t>
  </si>
  <si>
    <t>Własne</t>
  </si>
  <si>
    <t>010</t>
  </si>
  <si>
    <t>Rolnictwo i łowiectwo</t>
  </si>
  <si>
    <t>01095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</si>
  <si>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</si>
  <si>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</si>
  <si>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5 900,00</t>
  </si>
  <si>
    <t>0770</t>
  </si>
  <si>
    <t>Wpłaty z tytułu odpłatnego nabycia prawa własności oraz prawa użytkowania wieczystego nieruchomości</t>
  </si>
  <si>
    <t>440 800,00</t>
  </si>
  <si>
    <t>600</t>
  </si>
  <si>
    <t>Transport i łączność</t>
  </si>
  <si>
    <t>774 757,77</t>
  </si>
  <si>
    <t>60016</t>
  </si>
  <si>
    <t>Drogi publiczne gminne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</si>
  <si>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</si>
  <si>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</si>
  <si>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700</t>
  </si>
  <si>
    <t>Gospodarka mieszkaniowa</t>
  </si>
  <si>
    <t>4 577 284,00</t>
  </si>
  <si>
    <t>70004</t>
  </si>
  <si>
    <t>Różne jednostki obsługi gospodarki mieszkaniowej</t>
  </si>
  <si>
    <t>900 000,00</t>
  </si>
  <si>
    <t>0920</t>
  </si>
  <si>
    <t>Pozostałe odsetki</t>
  </si>
  <si>
    <t>30 000,00</t>
  </si>
  <si>
    <t>0970</t>
  </si>
  <si>
    <t>Wpływy z różnych dochodów</t>
  </si>
  <si>
    <t>270 000,00</t>
  </si>
  <si>
    <t>70005</t>
  </si>
  <si>
    <t>Gospodarka gruntami i nieruchomościami</t>
  </si>
  <si>
    <t>0470</t>
  </si>
  <si>
    <t>Wpływy z opłat za trwały zarząd, użytkowanie, służebność i użytkowanie wieczyste nieruchomości</t>
  </si>
  <si>
    <t>350 000,00</t>
  </si>
  <si>
    <t>330 000,00</t>
  </si>
  <si>
    <t>0760</t>
  </si>
  <si>
    <t>Wpływy z tytułu przekształcenia prawa użytkowania wieczystego przysługującego osobom fizycznym w prawo własności</t>
  </si>
  <si>
    <t>50 000,00</t>
  </si>
  <si>
    <t>2 642 284,00</t>
  </si>
  <si>
    <t>5 000,00</t>
  </si>
  <si>
    <t>710</t>
  </si>
  <si>
    <t>Działalność usługowa</t>
  </si>
  <si>
    <t>71035</t>
  </si>
  <si>
    <t>Cmentarze</t>
  </si>
  <si>
    <t>40 000,00</t>
  </si>
  <si>
    <t>0830</t>
  </si>
  <si>
    <t>Wpływy z usług</t>
  </si>
  <si>
    <t>10 000,00</t>
  </si>
  <si>
    <t>754</t>
  </si>
  <si>
    <t>Bezpieczeństwo publiczne i ochrona przeciwpożarowa</t>
  </si>
  <si>
    <t>500 000,00</t>
  </si>
  <si>
    <t>75416</t>
  </si>
  <si>
    <t>Straż gminna (miejska)</t>
  </si>
  <si>
    <t>0570</t>
  </si>
  <si>
    <t>Grzywny, mandaty i inne kary pieniężne od osób fizycznych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</si>
  <si>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</si>
  <si>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</si>
  <si>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</si>
  <si>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</si>
  <si>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75 000,00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</si>
  <si>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</si>
  <si>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</si>
  <si>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</si>
  <si>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</si>
  <si>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</si>
  <si>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</si>
  <si>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7 680 412,00</t>
  </si>
  <si>
    <t>0320</t>
  </si>
  <si>
    <t>Podatek rolny</t>
  </si>
  <si>
    <t>0330</t>
  </si>
  <si>
    <t>Podatek leśny</t>
  </si>
  <si>
    <t>0340</t>
  </si>
  <si>
    <t>Podatek od środków transportowych</t>
  </si>
  <si>
    <t>52 000,00</t>
  </si>
  <si>
    <t>0500</t>
  </si>
  <si>
    <t>Podatek od czynności cywilnoprawnych</t>
  </si>
  <si>
    <t>20 000,00</t>
  </si>
  <si>
    <t>0910</t>
  </si>
  <si>
    <t>Odsetki od nieterminowych wpłat z tytułu podatków i opłat</t>
  </si>
  <si>
    <t>2680</t>
  </si>
  <si>
    <t>Rekompensaty utraconych dochodów w podatkach i opłatach lokalnych</t>
  </si>
  <si>
    <t>3 000,00</t>
  </si>
  <si>
    <t>75616</t>
  </si>
  <si>
    <t>Wpływy z podatku rolnego, podatku leśnego, podatku od spadków i darowizn, podatku od czynności cywilno-prawnych oraz podatków i opłat lokalnych od osób fizycznych</t>
  </si>
  <si>
    <t>2 100 000,00</t>
  </si>
  <si>
    <t>2 000 000,00</t>
  </si>
  <si>
    <t>1 000,00</t>
  </si>
  <si>
    <t>177 000,00</t>
  </si>
  <si>
    <t>0360</t>
  </si>
  <si>
    <t>Podatek od spadków i darowizn</t>
  </si>
  <si>
    <t>60 000,00</t>
  </si>
  <si>
    <t>0430</t>
  </si>
  <si>
    <t>Wpływy z opłaty targowej</t>
  </si>
  <si>
    <t>15 000,00</t>
  </si>
  <si>
    <t>420 000,00</t>
  </si>
  <si>
    <t>75618</t>
  </si>
  <si>
    <t>Wpływy z innych opłat stanowiących dochody jednostek samorządu terytorialnego na podstawie ustaw</t>
  </si>
  <si>
    <t>0410</t>
  </si>
  <si>
    <t>Wpływy z opłaty skarbowej</t>
  </si>
  <si>
    <t>380 000,00</t>
  </si>
  <si>
    <t>0480</t>
  </si>
  <si>
    <t>Wpływy z opłat za zezwolenia na sprzedaż alkoholu</t>
  </si>
  <si>
    <t>370 000,00</t>
  </si>
  <si>
    <t>0490</t>
  </si>
  <si>
    <t>Wpływy z innych lokalnych opłat pobieranych przez jednostki samorządu terytorialnego na podstawie odrębnych ustaw</t>
  </si>
  <si>
    <t>1 688 460,00</t>
  </si>
  <si>
    <t>75621</t>
  </si>
  <si>
    <t>Udziały gmin w podatkach stanowiących dochód budżetu państwa</t>
  </si>
  <si>
    <t>0010</t>
  </si>
  <si>
    <t>Podatek dochodowy od osób fizycznych</t>
  </si>
  <si>
    <t>8 685 986,00</t>
  </si>
  <si>
    <t>0020</t>
  </si>
  <si>
    <t>Podatek dochodowy od osób prawnych</t>
  </si>
  <si>
    <t>550 000,00</t>
  </si>
  <si>
    <t>758</t>
  </si>
  <si>
    <t>Różne rozliczenia</t>
  </si>
  <si>
    <t>75801</t>
  </si>
  <si>
    <t>Część oświatowa subwencji ogólnej dla jednostek samorządu terytorialnego</t>
  </si>
  <si>
    <t>11 282 046,00</t>
  </si>
  <si>
    <t>2920</t>
  </si>
  <si>
    <t>Subwencje ogólne z budżetu państwa</t>
  </si>
  <si>
    <t>75807</t>
  </si>
  <si>
    <t>Część wyrównawcza subwencji ogólnej dla gmin</t>
  </si>
  <si>
    <t>1 352 857,00</t>
  </si>
  <si>
    <t>75814</t>
  </si>
  <si>
    <t>Różne rozliczenia finansowe</t>
  </si>
  <si>
    <t>75831</t>
  </si>
  <si>
    <t>Część równoważąca subwencji ogólnej dla gmin</t>
  </si>
  <si>
    <t>535 392,00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</si>
  <si>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</si>
  <si>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</si>
  <si>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</si>
  <si>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</si>
  <si>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</si>
  <si>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</si>
  <si>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62 000,00</t>
  </si>
  <si>
    <t>2030</t>
  </si>
  <si>
    <t>Dotacje celowe otrzymane z budżetu państwa na realizację własnych zadań bieżących gmin (związków gmin)</t>
  </si>
  <si>
    <t>85214</t>
  </si>
  <si>
    <t>Zasiłki i pomoc w naturze oraz składki na ubezpieczenia emerytalne i rentowe</t>
  </si>
  <si>
    <t>615 000,00</t>
  </si>
  <si>
    <t>85216</t>
  </si>
  <si>
    <t>Zasiłki stałe</t>
  </si>
  <si>
    <t>580 000,00</t>
  </si>
  <si>
    <t>85219</t>
  </si>
  <si>
    <t>Ośrodki pomocy społecznej</t>
  </si>
  <si>
    <t>335 000,00</t>
  </si>
  <si>
    <t>85228</t>
  </si>
  <si>
    <t>Usługi opiekuńcze i specjalistyczne usługi opiekuńcze</t>
  </si>
  <si>
    <t>29 000,00</t>
  </si>
  <si>
    <t>85295</t>
  </si>
  <si>
    <t>317 000,00</t>
  </si>
  <si>
    <t>2707</t>
  </si>
  <si>
    <t>Środki na dofinansowanie własnych zadań bieżących gmin (związków gmin), powiatów (związków powiatów), samorządów województw, pozyskane z innych źródeł</t>
  </si>
  <si>
    <t>162 527,75</t>
  </si>
  <si>
    <t>2709</t>
  </si>
  <si>
    <t>28 681,37</t>
  </si>
  <si>
    <t>Zlecone</t>
  </si>
  <si>
    <t>750</t>
  </si>
  <si>
    <t>Administracja publiczna</t>
  </si>
  <si>
    <t>162 300,00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</si>
  <si>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</si>
  <si>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</si>
  <si>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</si>
  <si>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</si>
  <si>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751</t>
  </si>
  <si>
    <t>Urzędy naczelnych organów władzy państwowej, kontroli i ochrony prawa oraz sądownictwa</t>
  </si>
  <si>
    <t>3 372,00</t>
  </si>
  <si>
    <t>75101</t>
  </si>
  <si>
    <t>Urzędy naczelnych organów władzy państwowej, kontroli i ochrony prawa</t>
  </si>
  <si>
    <t>851</t>
  </si>
  <si>
    <t>Ochrona zdrowia</t>
  </si>
  <si>
    <t>4 000,00</t>
  </si>
  <si>
    <t>85195</t>
  </si>
  <si>
    <t>5 302 000,00</t>
  </si>
  <si>
    <t>85203</t>
  </si>
  <si>
    <t>Ośrodki wsparcia</t>
  </si>
  <si>
    <t>351 000,00</t>
  </si>
  <si>
    <t>4 870 000,00</t>
  </si>
  <si>
    <t>5 471 672,00</t>
  </si>
  <si>
    <t>Plan</t>
  </si>
  <si>
    <t>Razem zlecone:</t>
  </si>
  <si>
    <t>Razem własne:</t>
  </si>
  <si>
    <t>Razem porozumienia z JST:</t>
  </si>
  <si>
    <t>PLAN FINANSOWY DOCHODÓW URZĄDU MIEJSKIEGO W PYRZYCACH NA 2014 ROK</t>
  </si>
  <si>
    <t>Załącznik Nr 1.1 do Zarządzenia Nr 1299/2014 Burmistrza Pyrzyc z dnia 8 stycznia 2014 r.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</si>
  <si>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</si>
  <si>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</si>
  <si>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</si>
  <si>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</si>
  <si>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0690</t>
  </si>
  <si>
    <t>Wpływy z różnych opłat</t>
  </si>
  <si>
    <t>Razem: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</si>
</sst>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53"/>
      <name val="Calibri"/>
      <family val="2"/>
    </font>
    <font>
      <b/>
      <sz val="18"/>
      <color indexed="62"/>
      <name val="Cambria"/>
      <family val="2"/>
    </font>
    <font>
      <sz val="14"/>
      <color indexed="20"/>
      <name val="Calibri"/>
      <family val="2"/>
    </font>
    <font>
      <sz val="8.25"/>
      <color indexed="8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  <font>
      <sz val="8.25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.25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45"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4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44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45" fillId="0" borderId="0" xfId="0" applyNumberFormat="1" applyFont="1" applyFill="1" applyBorder="1" applyAlignment="1" applyProtection="1">
      <alignment horizontal="left"/>
      <protection locked="0"/>
    </xf>
    <xf numFmtId="4" fontId="45" fillId="0" borderId="0" xfId="0" applyNumberFormat="1" applyFont="1" applyFill="1" applyBorder="1" applyAlignment="1" applyProtection="1">
      <alignment horizontal="left"/>
      <protection locked="0"/>
    </xf>
    <xf numFmtId="2" fontId="45" fillId="0" borderId="0" xfId="0" applyNumberFormat="1" applyFont="1" applyFill="1" applyBorder="1" applyAlignment="1" applyProtection="1">
      <alignment horizontal="left"/>
      <protection locked="0"/>
    </xf>
    <xf numFmtId="0" fontId="45" fillId="0" borderId="0" xfId="0" applyNumberFormat="1" applyFont="1" applyFill="1" applyBorder="1" applyAlignment="1" applyProtection="1">
      <alignment horizontal="left" vertical="center"/>
      <protection locked="0"/>
    </xf>
    <xf numFmtId="2" fontId="45" fillId="0" borderId="0" xfId="0" applyNumberFormat="1" applyFont="1" applyFill="1" applyBorder="1" applyAlignment="1" applyProtection="1">
      <alignment horizontal="left" vertical="center"/>
      <protection locked="0"/>
    </xf>
    <xf numFmtId="49" fontId="46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4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7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47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4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4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4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49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4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47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14" xfId="0" applyNumberFormat="1" applyFont="1" applyFill="1" applyBorder="1" applyAlignment="1" applyProtection="1">
      <alignment horizontal="center" vertical="center" wrapText="1"/>
      <protection locked="0"/>
    </xf>
    <xf numFmtId="4" fontId="50" fillId="36" borderId="12" xfId="0" applyNumberFormat="1" applyFont="1" applyFill="1" applyBorder="1" applyAlignment="1" applyProtection="1">
      <alignment horizontal="right" vertical="center" wrapText="1"/>
      <protection locked="0"/>
    </xf>
    <xf numFmtId="4" fontId="51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45" fillId="0" borderId="15" xfId="0" applyNumberFormat="1" applyFont="1" applyFill="1" applyBorder="1" applyAlignment="1" applyProtection="1">
      <alignment horizontal="left"/>
      <protection locked="0"/>
    </xf>
    <xf numFmtId="49" fontId="48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45" fillId="34" borderId="0" xfId="0" applyNumberFormat="1" applyFont="1" applyFill="1" applyAlignment="1" applyProtection="1">
      <alignment horizontal="left" vertical="center" wrapText="1"/>
      <protection locked="0"/>
    </xf>
    <xf numFmtId="0" fontId="45" fillId="0" borderId="0" xfId="0" applyNumberFormat="1" applyFont="1" applyFill="1" applyBorder="1" applyAlignment="1" applyProtection="1">
      <alignment horizontal="left"/>
      <protection locked="0"/>
    </xf>
    <xf numFmtId="49" fontId="45" fillId="34" borderId="0" xfId="0" applyNumberFormat="1" applyFont="1" applyFill="1" applyAlignment="1" applyProtection="1">
      <alignment horizontal="center" vertical="center" wrapText="1"/>
      <protection locked="0"/>
    </xf>
    <xf numFmtId="49" fontId="46" fillId="34" borderId="0" xfId="0" applyNumberFormat="1" applyFont="1" applyFill="1" applyAlignment="1" applyProtection="1">
      <alignment horizontal="left" vertical="center" wrapText="1"/>
      <protection locked="0"/>
    </xf>
    <xf numFmtId="49" fontId="4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50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50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48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48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47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47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5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0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50" fillId="34" borderId="16" xfId="0" applyNumberFormat="1" applyFont="1" applyFill="1" applyBorder="1" applyAlignment="1" applyProtection="1">
      <alignment horizontal="left" vertical="center" wrapText="1"/>
      <protection locked="0"/>
    </xf>
    <xf numFmtId="49" fontId="50" fillId="34" borderId="12" xfId="0" applyNumberFormat="1" applyFont="1" applyFill="1" applyBorder="1" applyAlignment="1" applyProtection="1">
      <alignment horizontal="lef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showGridLines="0" tabSelected="1" view="pageBreakPreview" zoomScale="80" zoomScaleSheetLayoutView="80" zoomScalePageLayoutView="0" workbookViewId="0" topLeftCell="A105">
      <selection activeCell="I30" sqref="I30"/>
    </sheetView>
  </sheetViews>
  <sheetFormatPr defaultColWidth="9.33203125" defaultRowHeight="12.75"/>
  <cols>
    <col min="1" max="1" width="2.5" style="3" customWidth="1"/>
    <col min="2" max="2" width="10.16015625" style="3" customWidth="1"/>
    <col min="3" max="3" width="12.66015625" style="3" customWidth="1"/>
    <col min="4" max="4" width="2.5" style="3" customWidth="1"/>
    <col min="5" max="5" width="10.16015625" style="3" customWidth="1"/>
    <col min="6" max="6" width="69.33203125" style="3" customWidth="1"/>
    <col min="7" max="7" width="26.66015625" style="4" customWidth="1"/>
    <col min="8" max="8" width="9.33203125" style="3" customWidth="1"/>
    <col min="9" max="9" width="14.83203125" style="5" bestFit="1" customWidth="1"/>
    <col min="10" max="16384" width="9.33203125" style="3" customWidth="1"/>
  </cols>
  <sheetData>
    <row r="1" ht="29.25" customHeight="1">
      <c r="B1" s="3" t="s">
        <v>213</v>
      </c>
    </row>
    <row r="2" spans="2:9" s="6" customFormat="1" ht="34.5" customHeight="1">
      <c r="B2" s="26" t="s">
        <v>212</v>
      </c>
      <c r="C2" s="26"/>
      <c r="D2" s="26"/>
      <c r="E2" s="26"/>
      <c r="F2" s="26"/>
      <c r="G2" s="26"/>
      <c r="I2" s="7"/>
    </row>
    <row r="3" spans="1:7" ht="16.5" customHeight="1">
      <c r="A3" s="27"/>
      <c r="B3" s="27"/>
      <c r="C3" s="27"/>
      <c r="D3" s="27"/>
      <c r="E3" s="27"/>
      <c r="F3" s="27"/>
      <c r="G3" s="27"/>
    </row>
    <row r="4" spans="2:7" ht="16.5" customHeight="1">
      <c r="B4" s="28" t="s">
        <v>0</v>
      </c>
      <c r="C4" s="28"/>
      <c r="D4" s="28"/>
      <c r="E4" s="29" t="s">
        <v>1</v>
      </c>
      <c r="F4" s="29"/>
      <c r="G4" s="29"/>
    </row>
    <row r="5" spans="1:7" ht="5.25" customHeight="1">
      <c r="A5" s="27"/>
      <c r="B5" s="27"/>
      <c r="C5" s="27"/>
      <c r="D5" s="27"/>
      <c r="E5" s="27"/>
      <c r="F5" s="27"/>
      <c r="G5" s="27"/>
    </row>
    <row r="6" spans="2:7" ht="16.5" customHeight="1">
      <c r="B6" s="8" t="s">
        <v>2</v>
      </c>
      <c r="C6" s="8" t="s">
        <v>3</v>
      </c>
      <c r="D6" s="30" t="s">
        <v>4</v>
      </c>
      <c r="E6" s="30"/>
      <c r="F6" s="8" t="s">
        <v>5</v>
      </c>
      <c r="G6" s="9" t="s">
        <v>208</v>
      </c>
    </row>
    <row r="7" spans="2:7" ht="16.5" customHeight="1">
      <c r="B7" s="10" t="s">
        <v>6</v>
      </c>
      <c r="C7" s="10"/>
      <c r="D7" s="31"/>
      <c r="E7" s="31"/>
      <c r="F7" s="11" t="s">
        <v>7</v>
      </c>
      <c r="G7" s="12" t="str">
        <f>G8</f>
        <v>13 500,00</v>
      </c>
    </row>
    <row r="8" spans="2:7" ht="16.5" customHeight="1">
      <c r="B8" s="13"/>
      <c r="C8" s="14" t="s">
        <v>9</v>
      </c>
      <c r="D8" s="32"/>
      <c r="E8" s="32"/>
      <c r="F8" s="15" t="s">
        <v>10</v>
      </c>
      <c r="G8" s="1" t="str">
        <f>G9</f>
        <v>13 500,00</v>
      </c>
    </row>
    <row r="9" spans="2:7" ht="30" customHeight="1">
      <c r="B9" s="16"/>
      <c r="C9" s="16"/>
      <c r="D9" s="33" t="s">
        <v>11</v>
      </c>
      <c r="E9" s="33"/>
      <c r="F9" s="17" t="s">
        <v>12</v>
      </c>
      <c r="G9" s="2" t="s">
        <v>8</v>
      </c>
    </row>
    <row r="10" spans="2:7" ht="16.5" customHeight="1">
      <c r="B10" s="10" t="s">
        <v>13</v>
      </c>
      <c r="C10" s="10"/>
      <c r="D10" s="31"/>
      <c r="E10" s="31"/>
      <c r="F10" s="11" t="s">
        <v>14</v>
      </c>
      <c r="G10" s="12">
        <f>G11</f>
        <v>157140.94</v>
      </c>
    </row>
    <row r="11" spans="2:7" ht="16.5" customHeight="1">
      <c r="B11" s="13"/>
      <c r="C11" s="14" t="s">
        <v>15</v>
      </c>
      <c r="D11" s="32"/>
      <c r="E11" s="32"/>
      <c r="F11" s="15" t="s">
        <v>16</v>
      </c>
      <c r="G11" s="1">
        <f>G12+G13</f>
        <v>157140.94</v>
      </c>
    </row>
    <row r="12" spans="2:7" ht="30" customHeight="1">
      <c r="B12" s="16"/>
      <c r="C12" s="16"/>
      <c r="D12" s="33" t="s">
        <v>17</v>
      </c>
      <c r="E12" s="33"/>
      <c r="F12" s="17" t="s">
        <v>18</v>
      </c>
      <c r="G12" s="2" t="s">
        <v>19</v>
      </c>
    </row>
    <row r="13" spans="2:7" ht="30" customHeight="1">
      <c r="B13" s="16"/>
      <c r="C13" s="16"/>
      <c r="D13" s="33" t="s">
        <v>20</v>
      </c>
      <c r="E13" s="33"/>
      <c r="F13" s="17" t="s">
        <v>18</v>
      </c>
      <c r="G13" s="2" t="s">
        <v>21</v>
      </c>
    </row>
    <row r="14" spans="2:7" ht="16.5" customHeight="1">
      <c r="B14" s="10" t="s">
        <v>22</v>
      </c>
      <c r="C14" s="10"/>
      <c r="D14" s="31"/>
      <c r="E14" s="31"/>
      <c r="F14" s="11" t="s">
        <v>23</v>
      </c>
      <c r="G14" s="12" t="str">
        <f>G15</f>
        <v>28 672,00</v>
      </c>
    </row>
    <row r="15" spans="2:7" ht="16.5" customHeight="1">
      <c r="B15" s="13"/>
      <c r="C15" s="14" t="s">
        <v>25</v>
      </c>
      <c r="D15" s="32"/>
      <c r="E15" s="32"/>
      <c r="F15" s="15" t="s">
        <v>26</v>
      </c>
      <c r="G15" s="1" t="str">
        <f>G16</f>
        <v>28 672,00</v>
      </c>
    </row>
    <row r="16" spans="2:7" ht="30" customHeight="1">
      <c r="B16" s="16"/>
      <c r="C16" s="16"/>
      <c r="D16" s="33" t="s">
        <v>27</v>
      </c>
      <c r="E16" s="33"/>
      <c r="F16" s="17" t="s">
        <v>18</v>
      </c>
      <c r="G16" s="2" t="s">
        <v>24</v>
      </c>
    </row>
    <row r="17" spans="2:7" ht="5.25" customHeight="1">
      <c r="B17" s="37"/>
      <c r="C17" s="37"/>
      <c r="D17" s="27"/>
      <c r="E17" s="27"/>
      <c r="F17" s="27"/>
      <c r="G17" s="27"/>
    </row>
    <row r="18" spans="2:7" ht="23.25" customHeight="1">
      <c r="B18" s="34" t="s">
        <v>211</v>
      </c>
      <c r="C18" s="35"/>
      <c r="D18" s="35"/>
      <c r="E18" s="35"/>
      <c r="F18" s="36"/>
      <c r="G18" s="18">
        <f>G7+G10+G14</f>
        <v>199312.94</v>
      </c>
    </row>
    <row r="19" spans="1:7" ht="16.5" customHeight="1">
      <c r="A19" s="27"/>
      <c r="B19" s="27"/>
      <c r="C19" s="27"/>
      <c r="D19" s="27"/>
      <c r="E19" s="27"/>
      <c r="F19" s="27"/>
      <c r="G19" s="27"/>
    </row>
    <row r="20" spans="1:7" ht="12" customHeight="1">
      <c r="A20" s="27"/>
      <c r="B20" s="27"/>
      <c r="C20" s="27"/>
      <c r="D20" s="27"/>
      <c r="E20" s="27"/>
      <c r="F20" s="27"/>
      <c r="G20" s="27"/>
    </row>
    <row r="21" spans="2:7" ht="16.5" customHeight="1">
      <c r="B21" s="28" t="s">
        <v>0</v>
      </c>
      <c r="C21" s="28"/>
      <c r="D21" s="28"/>
      <c r="E21" s="29" t="s">
        <v>28</v>
      </c>
      <c r="F21" s="29"/>
      <c r="G21" s="29"/>
    </row>
    <row r="22" spans="1:7" ht="5.25" customHeight="1">
      <c r="A22" s="27"/>
      <c r="B22" s="27"/>
      <c r="C22" s="27"/>
      <c r="D22" s="27"/>
      <c r="E22" s="27"/>
      <c r="F22" s="27"/>
      <c r="G22" s="27"/>
    </row>
    <row r="23" spans="2:7" ht="16.5" customHeight="1">
      <c r="B23" s="8" t="s">
        <v>2</v>
      </c>
      <c r="C23" s="8" t="s">
        <v>3</v>
      </c>
      <c r="D23" s="30" t="s">
        <v>4</v>
      </c>
      <c r="E23" s="30"/>
      <c r="F23" s="8" t="s">
        <v>5</v>
      </c>
      <c r="G23" s="9" t="s">
        <v>208</v>
      </c>
    </row>
    <row r="24" spans="2:7" ht="25.5" customHeight="1">
      <c r="B24" s="10" t="s">
        <v>29</v>
      </c>
      <c r="C24" s="10"/>
      <c r="D24" s="31"/>
      <c r="E24" s="31"/>
      <c r="F24" s="11" t="s">
        <v>30</v>
      </c>
      <c r="G24" s="12">
        <f>G25</f>
        <v>446700</v>
      </c>
    </row>
    <row r="25" spans="2:7" ht="25.5" customHeight="1">
      <c r="B25" s="13"/>
      <c r="C25" s="14" t="s">
        <v>31</v>
      </c>
      <c r="D25" s="32"/>
      <c r="E25" s="32"/>
      <c r="F25" s="15" t="s">
        <v>16</v>
      </c>
      <c r="G25" s="1">
        <f>G26+G27</f>
        <v>446700</v>
      </c>
    </row>
    <row r="26" spans="2:7" ht="39.75" customHeight="1">
      <c r="B26" s="16"/>
      <c r="C26" s="16"/>
      <c r="D26" s="33" t="s">
        <v>32</v>
      </c>
      <c r="E26" s="33"/>
      <c r="F26" s="17" t="s">
        <v>33</v>
      </c>
      <c r="G26" s="2" t="s">
        <v>34</v>
      </c>
    </row>
    <row r="27" spans="2:7" ht="30.75" customHeight="1">
      <c r="B27" s="16"/>
      <c r="C27" s="16"/>
      <c r="D27" s="33" t="s">
        <v>35</v>
      </c>
      <c r="E27" s="33"/>
      <c r="F27" s="17" t="s">
        <v>36</v>
      </c>
      <c r="G27" s="2" t="s">
        <v>37</v>
      </c>
    </row>
    <row r="28" spans="2:7" ht="21.75" customHeight="1">
      <c r="B28" s="10" t="s">
        <v>38</v>
      </c>
      <c r="C28" s="10"/>
      <c r="D28" s="31"/>
      <c r="E28" s="31"/>
      <c r="F28" s="11" t="s">
        <v>39</v>
      </c>
      <c r="G28" s="12" t="str">
        <f>G29</f>
        <v>774 757,77</v>
      </c>
    </row>
    <row r="29" spans="2:7" ht="22.5" customHeight="1">
      <c r="B29" s="13"/>
      <c r="C29" s="14" t="s">
        <v>41</v>
      </c>
      <c r="D29" s="32"/>
      <c r="E29" s="32"/>
      <c r="F29" s="15" t="s">
        <v>42</v>
      </c>
      <c r="G29" s="1" t="str">
        <f>G30</f>
        <v>774 757,77</v>
      </c>
    </row>
    <row r="30" spans="2:7" ht="37.5" customHeight="1">
      <c r="B30" s="16"/>
      <c r="C30" s="16"/>
      <c r="D30" s="33" t="s">
        <v>43</v>
      </c>
      <c r="E30" s="33"/>
      <c r="F30" s="17" t="s">
        <v>44</v>
      </c>
      <c r="G30" s="2" t="s">
        <v>40</v>
      </c>
    </row>
    <row r="31" spans="2:7" ht="16.5" customHeight="1">
      <c r="B31" s="10" t="s">
        <v>45</v>
      </c>
      <c r="C31" s="10"/>
      <c r="D31" s="31"/>
      <c r="E31" s="31"/>
      <c r="F31" s="11" t="s">
        <v>46</v>
      </c>
      <c r="G31" s="12" t="s">
        <v>47</v>
      </c>
    </row>
    <row r="32" spans="2:7" ht="16.5" customHeight="1">
      <c r="B32" s="13"/>
      <c r="C32" s="14" t="s">
        <v>48</v>
      </c>
      <c r="D32" s="32"/>
      <c r="E32" s="32"/>
      <c r="F32" s="15" t="s">
        <v>49</v>
      </c>
      <c r="G32" s="1">
        <f>G33+G34+G35</f>
        <v>1200000</v>
      </c>
    </row>
    <row r="33" spans="2:7" ht="39" customHeight="1">
      <c r="B33" s="16"/>
      <c r="C33" s="16"/>
      <c r="D33" s="33" t="s">
        <v>32</v>
      </c>
      <c r="E33" s="33"/>
      <c r="F33" s="17" t="s">
        <v>33</v>
      </c>
      <c r="G33" s="2" t="s">
        <v>50</v>
      </c>
    </row>
    <row r="34" spans="2:7" ht="16.5" customHeight="1">
      <c r="B34" s="16"/>
      <c r="C34" s="16"/>
      <c r="D34" s="33" t="s">
        <v>51</v>
      </c>
      <c r="E34" s="33"/>
      <c r="F34" s="17" t="s">
        <v>52</v>
      </c>
      <c r="G34" s="2" t="s">
        <v>53</v>
      </c>
    </row>
    <row r="35" spans="2:7" ht="16.5" customHeight="1">
      <c r="B35" s="16"/>
      <c r="C35" s="16"/>
      <c r="D35" s="33" t="s">
        <v>54</v>
      </c>
      <c r="E35" s="33"/>
      <c r="F35" s="17" t="s">
        <v>55</v>
      </c>
      <c r="G35" s="2" t="s">
        <v>56</v>
      </c>
    </row>
    <row r="36" spans="2:7" ht="16.5" customHeight="1">
      <c r="B36" s="13"/>
      <c r="C36" s="14" t="s">
        <v>57</v>
      </c>
      <c r="D36" s="32"/>
      <c r="E36" s="32"/>
      <c r="F36" s="15" t="s">
        <v>58</v>
      </c>
      <c r="G36" s="1">
        <f>G37+G38+G39+G40+G41</f>
        <v>3377284</v>
      </c>
    </row>
    <row r="37" spans="2:7" ht="27" customHeight="1">
      <c r="B37" s="16"/>
      <c r="C37" s="16"/>
      <c r="D37" s="33" t="s">
        <v>59</v>
      </c>
      <c r="E37" s="33"/>
      <c r="F37" s="17" t="s">
        <v>60</v>
      </c>
      <c r="G37" s="2" t="s">
        <v>61</v>
      </c>
    </row>
    <row r="38" spans="2:7" ht="42.75" customHeight="1">
      <c r="B38" s="16"/>
      <c r="C38" s="16"/>
      <c r="D38" s="33" t="s">
        <v>32</v>
      </c>
      <c r="E38" s="33"/>
      <c r="F38" s="17" t="s">
        <v>33</v>
      </c>
      <c r="G38" s="2" t="s">
        <v>62</v>
      </c>
    </row>
    <row r="39" spans="2:7" ht="30.75" customHeight="1">
      <c r="B39" s="16"/>
      <c r="C39" s="16"/>
      <c r="D39" s="33" t="s">
        <v>63</v>
      </c>
      <c r="E39" s="33"/>
      <c r="F39" s="17" t="s">
        <v>64</v>
      </c>
      <c r="G39" s="2" t="s">
        <v>65</v>
      </c>
    </row>
    <row r="40" spans="2:7" ht="30.75" customHeight="1">
      <c r="B40" s="16"/>
      <c r="C40" s="16"/>
      <c r="D40" s="33" t="s">
        <v>35</v>
      </c>
      <c r="E40" s="33"/>
      <c r="F40" s="17" t="s">
        <v>36</v>
      </c>
      <c r="G40" s="2" t="s">
        <v>66</v>
      </c>
    </row>
    <row r="41" spans="2:7" ht="22.5" customHeight="1">
      <c r="B41" s="19"/>
      <c r="C41" s="19"/>
      <c r="D41" s="33" t="s">
        <v>51</v>
      </c>
      <c r="E41" s="33"/>
      <c r="F41" s="17" t="s">
        <v>52</v>
      </c>
      <c r="G41" s="2" t="s">
        <v>67</v>
      </c>
    </row>
    <row r="42" spans="2:7" ht="27" customHeight="1">
      <c r="B42" s="20" t="s">
        <v>68</v>
      </c>
      <c r="C42" s="20"/>
      <c r="D42" s="31"/>
      <c r="E42" s="31"/>
      <c r="F42" s="11" t="s">
        <v>69</v>
      </c>
      <c r="G42" s="12">
        <f>G43</f>
        <v>50000</v>
      </c>
    </row>
    <row r="43" spans="2:7" ht="21.75" customHeight="1">
      <c r="B43" s="13"/>
      <c r="C43" s="14" t="s">
        <v>70</v>
      </c>
      <c r="D43" s="32"/>
      <c r="E43" s="32"/>
      <c r="F43" s="15" t="s">
        <v>71</v>
      </c>
      <c r="G43" s="1">
        <f>G44+G45</f>
        <v>50000</v>
      </c>
    </row>
    <row r="44" spans="2:7" ht="38.25" customHeight="1">
      <c r="B44" s="16"/>
      <c r="C44" s="16"/>
      <c r="D44" s="33" t="s">
        <v>32</v>
      </c>
      <c r="E44" s="33"/>
      <c r="F44" s="17" t="s">
        <v>33</v>
      </c>
      <c r="G44" s="2" t="s">
        <v>72</v>
      </c>
    </row>
    <row r="45" spans="2:7" ht="25.5" customHeight="1">
      <c r="B45" s="16"/>
      <c r="C45" s="16"/>
      <c r="D45" s="33" t="s">
        <v>73</v>
      </c>
      <c r="E45" s="33"/>
      <c r="F45" s="17" t="s">
        <v>74</v>
      </c>
      <c r="G45" s="2" t="s">
        <v>75</v>
      </c>
    </row>
    <row r="46" spans="2:7" ht="22.5" customHeight="1">
      <c r="B46" s="10" t="s">
        <v>76</v>
      </c>
      <c r="C46" s="10"/>
      <c r="D46" s="31"/>
      <c r="E46" s="31"/>
      <c r="F46" s="11" t="s">
        <v>77</v>
      </c>
      <c r="G46" s="12" t="str">
        <f>G47</f>
        <v>500 000,00</v>
      </c>
    </row>
    <row r="47" spans="2:7" ht="22.5" customHeight="1">
      <c r="B47" s="13"/>
      <c r="C47" s="14" t="s">
        <v>79</v>
      </c>
      <c r="D47" s="32"/>
      <c r="E47" s="32"/>
      <c r="F47" s="15" t="s">
        <v>80</v>
      </c>
      <c r="G47" s="1" t="str">
        <f>G48</f>
        <v>500 000,00</v>
      </c>
    </row>
    <row r="48" spans="2:7" ht="24" customHeight="1">
      <c r="B48" s="16"/>
      <c r="C48" s="16"/>
      <c r="D48" s="33" t="s">
        <v>81</v>
      </c>
      <c r="E48" s="33"/>
      <c r="F48" s="17" t="s">
        <v>82</v>
      </c>
      <c r="G48" s="2" t="s">
        <v>78</v>
      </c>
    </row>
    <row r="49" spans="2:7" ht="35.25" customHeight="1">
      <c r="B49" s="10" t="s">
        <v>83</v>
      </c>
      <c r="C49" s="10"/>
      <c r="D49" s="31"/>
      <c r="E49" s="31"/>
      <c r="F49" s="11" t="s">
        <v>84</v>
      </c>
      <c r="G49" s="12">
        <f>G50+G52+G60+G69+G73</f>
        <v>25207858</v>
      </c>
    </row>
    <row r="50" spans="2:7" ht="25.5" customHeight="1">
      <c r="B50" s="13"/>
      <c r="C50" s="14" t="s">
        <v>85</v>
      </c>
      <c r="D50" s="32"/>
      <c r="E50" s="32"/>
      <c r="F50" s="15" t="s">
        <v>86</v>
      </c>
      <c r="G50" s="1" t="str">
        <f>G51</f>
        <v>75 000,00</v>
      </c>
    </row>
    <row r="51" spans="2:7" ht="30.75" customHeight="1">
      <c r="B51" s="16"/>
      <c r="C51" s="16"/>
      <c r="D51" s="33" t="s">
        <v>88</v>
      </c>
      <c r="E51" s="33"/>
      <c r="F51" s="17" t="s">
        <v>89</v>
      </c>
      <c r="G51" s="2" t="s">
        <v>87</v>
      </c>
    </row>
    <row r="52" spans="2:7" ht="36" customHeight="1">
      <c r="B52" s="13"/>
      <c r="C52" s="14" t="s">
        <v>90</v>
      </c>
      <c r="D52" s="32"/>
      <c r="E52" s="32"/>
      <c r="F52" s="15" t="s">
        <v>91</v>
      </c>
      <c r="G52" s="1">
        <f>G53+G54+G55+G56+G57+G58+G59</f>
        <v>8665412</v>
      </c>
    </row>
    <row r="53" spans="2:7" ht="27" customHeight="1">
      <c r="B53" s="16"/>
      <c r="C53" s="16"/>
      <c r="D53" s="33" t="s">
        <v>92</v>
      </c>
      <c r="E53" s="33"/>
      <c r="F53" s="17" t="s">
        <v>93</v>
      </c>
      <c r="G53" s="2" t="s">
        <v>94</v>
      </c>
    </row>
    <row r="54" spans="2:7" ht="25.5" customHeight="1">
      <c r="B54" s="16"/>
      <c r="C54" s="16"/>
      <c r="D54" s="33" t="s">
        <v>95</v>
      </c>
      <c r="E54" s="33"/>
      <c r="F54" s="17" t="s">
        <v>96</v>
      </c>
      <c r="G54" s="2" t="s">
        <v>50</v>
      </c>
    </row>
    <row r="55" spans="2:7" ht="27.75" customHeight="1">
      <c r="B55" s="16"/>
      <c r="C55" s="16"/>
      <c r="D55" s="33" t="s">
        <v>97</v>
      </c>
      <c r="E55" s="33"/>
      <c r="F55" s="17" t="s">
        <v>98</v>
      </c>
      <c r="G55" s="2" t="s">
        <v>67</v>
      </c>
    </row>
    <row r="56" spans="2:7" ht="26.25" customHeight="1">
      <c r="B56" s="16"/>
      <c r="C56" s="16"/>
      <c r="D56" s="33" t="s">
        <v>99</v>
      </c>
      <c r="E56" s="33"/>
      <c r="F56" s="17" t="s">
        <v>100</v>
      </c>
      <c r="G56" s="2" t="s">
        <v>101</v>
      </c>
    </row>
    <row r="57" spans="2:7" ht="27.75" customHeight="1">
      <c r="B57" s="16"/>
      <c r="C57" s="16"/>
      <c r="D57" s="33" t="s">
        <v>102</v>
      </c>
      <c r="E57" s="33"/>
      <c r="F57" s="17" t="s">
        <v>103</v>
      </c>
      <c r="G57" s="2" t="s">
        <v>104</v>
      </c>
    </row>
    <row r="58" spans="2:7" ht="22.5" customHeight="1">
      <c r="B58" s="16"/>
      <c r="C58" s="16"/>
      <c r="D58" s="33" t="s">
        <v>105</v>
      </c>
      <c r="E58" s="33"/>
      <c r="F58" s="17" t="s">
        <v>106</v>
      </c>
      <c r="G58" s="2" t="s">
        <v>67</v>
      </c>
    </row>
    <row r="59" spans="2:7" ht="25.5" customHeight="1">
      <c r="B59" s="16"/>
      <c r="C59" s="16"/>
      <c r="D59" s="33" t="s">
        <v>107</v>
      </c>
      <c r="E59" s="33"/>
      <c r="F59" s="17" t="s">
        <v>108</v>
      </c>
      <c r="G59" s="2" t="s">
        <v>109</v>
      </c>
    </row>
    <row r="60" spans="2:7" ht="41.25" customHeight="1">
      <c r="B60" s="13"/>
      <c r="C60" s="14" t="s">
        <v>110</v>
      </c>
      <c r="D60" s="32"/>
      <c r="E60" s="32"/>
      <c r="F60" s="15" t="s">
        <v>111</v>
      </c>
      <c r="G60" s="1">
        <f>G61+G62+G63+G64+G65+G66+G67+G68</f>
        <v>4793000</v>
      </c>
    </row>
    <row r="61" spans="2:7" ht="27.75" customHeight="1">
      <c r="B61" s="16"/>
      <c r="C61" s="16"/>
      <c r="D61" s="33" t="s">
        <v>92</v>
      </c>
      <c r="E61" s="33"/>
      <c r="F61" s="17" t="s">
        <v>93</v>
      </c>
      <c r="G61" s="2" t="s">
        <v>112</v>
      </c>
    </row>
    <row r="62" spans="2:7" ht="30" customHeight="1">
      <c r="B62" s="16"/>
      <c r="C62" s="16"/>
      <c r="D62" s="33" t="s">
        <v>95</v>
      </c>
      <c r="E62" s="33"/>
      <c r="F62" s="17" t="s">
        <v>96</v>
      </c>
      <c r="G62" s="2" t="s">
        <v>113</v>
      </c>
    </row>
    <row r="63" spans="2:7" ht="24" customHeight="1">
      <c r="B63" s="16"/>
      <c r="C63" s="16"/>
      <c r="D63" s="33" t="s">
        <v>97</v>
      </c>
      <c r="E63" s="33"/>
      <c r="F63" s="17" t="s">
        <v>98</v>
      </c>
      <c r="G63" s="2" t="s">
        <v>114</v>
      </c>
    </row>
    <row r="64" spans="2:7" ht="27" customHeight="1">
      <c r="B64" s="16"/>
      <c r="C64" s="16"/>
      <c r="D64" s="33" t="s">
        <v>99</v>
      </c>
      <c r="E64" s="33"/>
      <c r="F64" s="17" t="s">
        <v>100</v>
      </c>
      <c r="G64" s="2" t="s">
        <v>115</v>
      </c>
    </row>
    <row r="65" spans="2:7" ht="26.25" customHeight="1">
      <c r="B65" s="16"/>
      <c r="C65" s="16"/>
      <c r="D65" s="33" t="s">
        <v>116</v>
      </c>
      <c r="E65" s="33"/>
      <c r="F65" s="17" t="s">
        <v>117</v>
      </c>
      <c r="G65" s="2" t="s">
        <v>118</v>
      </c>
    </row>
    <row r="66" spans="2:7" ht="25.5" customHeight="1">
      <c r="B66" s="16"/>
      <c r="C66" s="16"/>
      <c r="D66" s="33" t="s">
        <v>119</v>
      </c>
      <c r="E66" s="33"/>
      <c r="F66" s="17" t="s">
        <v>120</v>
      </c>
      <c r="G66" s="2" t="s">
        <v>121</v>
      </c>
    </row>
    <row r="67" spans="2:7" ht="21.75" customHeight="1">
      <c r="B67" s="16"/>
      <c r="C67" s="16"/>
      <c r="D67" s="33" t="s">
        <v>102</v>
      </c>
      <c r="E67" s="33"/>
      <c r="F67" s="17" t="s">
        <v>103</v>
      </c>
      <c r="G67" s="2" t="s">
        <v>122</v>
      </c>
    </row>
    <row r="68" spans="2:7" ht="29.25" customHeight="1">
      <c r="B68" s="16"/>
      <c r="C68" s="16"/>
      <c r="D68" s="33" t="s">
        <v>105</v>
      </c>
      <c r="E68" s="33"/>
      <c r="F68" s="17" t="s">
        <v>106</v>
      </c>
      <c r="G68" s="2" t="s">
        <v>104</v>
      </c>
    </row>
    <row r="69" spans="2:7" ht="32.25" customHeight="1">
      <c r="B69" s="13"/>
      <c r="C69" s="14" t="s">
        <v>123</v>
      </c>
      <c r="D69" s="32"/>
      <c r="E69" s="32"/>
      <c r="F69" s="15" t="s">
        <v>124</v>
      </c>
      <c r="G69" s="1">
        <f>G70+G71+G72</f>
        <v>2438460</v>
      </c>
    </row>
    <row r="70" spans="2:7" ht="24" customHeight="1">
      <c r="B70" s="16"/>
      <c r="C70" s="16"/>
      <c r="D70" s="33" t="s">
        <v>125</v>
      </c>
      <c r="E70" s="33"/>
      <c r="F70" s="17" t="s">
        <v>126</v>
      </c>
      <c r="G70" s="2" t="s">
        <v>127</v>
      </c>
    </row>
    <row r="71" spans="2:7" ht="23.25" customHeight="1">
      <c r="B71" s="16"/>
      <c r="C71" s="16"/>
      <c r="D71" s="33" t="s">
        <v>128</v>
      </c>
      <c r="E71" s="33"/>
      <c r="F71" s="17" t="s">
        <v>129</v>
      </c>
      <c r="G71" s="2" t="s">
        <v>130</v>
      </c>
    </row>
    <row r="72" spans="2:7" ht="28.5" customHeight="1">
      <c r="B72" s="16"/>
      <c r="C72" s="16"/>
      <c r="D72" s="33" t="s">
        <v>131</v>
      </c>
      <c r="E72" s="33"/>
      <c r="F72" s="17" t="s">
        <v>132</v>
      </c>
      <c r="G72" s="2" t="s">
        <v>133</v>
      </c>
    </row>
    <row r="73" spans="2:7" ht="26.25" customHeight="1">
      <c r="B73" s="13"/>
      <c r="C73" s="14" t="s">
        <v>134</v>
      </c>
      <c r="D73" s="32"/>
      <c r="E73" s="32"/>
      <c r="F73" s="15" t="s">
        <v>135</v>
      </c>
      <c r="G73" s="1">
        <f>G74+G75</f>
        <v>9235986</v>
      </c>
    </row>
    <row r="74" spans="2:7" ht="30.75" customHeight="1">
      <c r="B74" s="16"/>
      <c r="C74" s="16"/>
      <c r="D74" s="33" t="s">
        <v>136</v>
      </c>
      <c r="E74" s="33"/>
      <c r="F74" s="17" t="s">
        <v>137</v>
      </c>
      <c r="G74" s="2" t="s">
        <v>138</v>
      </c>
    </row>
    <row r="75" spans="2:7" ht="27.75" customHeight="1">
      <c r="B75" s="19"/>
      <c r="C75" s="19"/>
      <c r="D75" s="33" t="s">
        <v>139</v>
      </c>
      <c r="E75" s="33"/>
      <c r="F75" s="17" t="s">
        <v>140</v>
      </c>
      <c r="G75" s="2" t="s">
        <v>141</v>
      </c>
    </row>
    <row r="76" spans="2:7" ht="27.75" customHeight="1">
      <c r="B76" s="20" t="s">
        <v>142</v>
      </c>
      <c r="C76" s="20"/>
      <c r="D76" s="31"/>
      <c r="E76" s="31"/>
      <c r="F76" s="11" t="s">
        <v>143</v>
      </c>
      <c r="G76" s="12">
        <f>G77+G79+G81+G83</f>
        <v>13190295</v>
      </c>
    </row>
    <row r="77" spans="2:7" ht="30.75" customHeight="1">
      <c r="B77" s="13"/>
      <c r="C77" s="14" t="s">
        <v>144</v>
      </c>
      <c r="D77" s="32"/>
      <c r="E77" s="32"/>
      <c r="F77" s="15" t="s">
        <v>145</v>
      </c>
      <c r="G77" s="1" t="str">
        <f>G78</f>
        <v>11 282 046,00</v>
      </c>
    </row>
    <row r="78" spans="2:7" ht="33" customHeight="1">
      <c r="B78" s="16"/>
      <c r="C78" s="16"/>
      <c r="D78" s="33" t="s">
        <v>147</v>
      </c>
      <c r="E78" s="33"/>
      <c r="F78" s="17" t="s">
        <v>148</v>
      </c>
      <c r="G78" s="2" t="s">
        <v>146</v>
      </c>
    </row>
    <row r="79" spans="2:7" ht="24" customHeight="1">
      <c r="B79" s="13"/>
      <c r="C79" s="14" t="s">
        <v>149</v>
      </c>
      <c r="D79" s="32"/>
      <c r="E79" s="32"/>
      <c r="F79" s="15" t="s">
        <v>150</v>
      </c>
      <c r="G79" s="1" t="str">
        <f>G80</f>
        <v>1 352 857,00</v>
      </c>
    </row>
    <row r="80" spans="2:7" ht="20.25" customHeight="1">
      <c r="B80" s="16"/>
      <c r="C80" s="16"/>
      <c r="D80" s="33" t="s">
        <v>147</v>
      </c>
      <c r="E80" s="33"/>
      <c r="F80" s="17" t="s">
        <v>148</v>
      </c>
      <c r="G80" s="2" t="s">
        <v>151</v>
      </c>
    </row>
    <row r="81" spans="2:7" ht="24" customHeight="1">
      <c r="B81" s="13"/>
      <c r="C81" s="14" t="s">
        <v>152</v>
      </c>
      <c r="D81" s="32"/>
      <c r="E81" s="32"/>
      <c r="F81" s="15" t="s">
        <v>153</v>
      </c>
      <c r="G81" s="1" t="str">
        <f>G82</f>
        <v>20 000,00</v>
      </c>
    </row>
    <row r="82" spans="2:7" ht="20.25" customHeight="1">
      <c r="B82" s="16"/>
      <c r="C82" s="16"/>
      <c r="D82" s="33" t="s">
        <v>51</v>
      </c>
      <c r="E82" s="33"/>
      <c r="F82" s="17" t="s">
        <v>52</v>
      </c>
      <c r="G82" s="2" t="s">
        <v>104</v>
      </c>
    </row>
    <row r="83" spans="2:7" ht="24" customHeight="1">
      <c r="B83" s="13"/>
      <c r="C83" s="14" t="s">
        <v>154</v>
      </c>
      <c r="D83" s="32"/>
      <c r="E83" s="32"/>
      <c r="F83" s="15" t="s">
        <v>155</v>
      </c>
      <c r="G83" s="1" t="str">
        <f>G84</f>
        <v>535 392,00</v>
      </c>
    </row>
    <row r="84" spans="2:7" ht="22.5" customHeight="1">
      <c r="B84" s="16"/>
      <c r="C84" s="16"/>
      <c r="D84" s="33" t="s">
        <v>147</v>
      </c>
      <c r="E84" s="33"/>
      <c r="F84" s="17" t="s">
        <v>148</v>
      </c>
      <c r="G84" s="2" t="s">
        <v>156</v>
      </c>
    </row>
    <row r="85" spans="2:7" ht="24" customHeight="1">
      <c r="B85" s="10" t="s">
        <v>157</v>
      </c>
      <c r="C85" s="10"/>
      <c r="D85" s="39"/>
      <c r="E85" s="40"/>
      <c r="F85" s="11" t="s">
        <v>158</v>
      </c>
      <c r="G85" s="12">
        <f>G86+G88+G90+G92+G94</f>
        <v>1909000</v>
      </c>
    </row>
    <row r="86" spans="2:7" ht="40.5" customHeight="1">
      <c r="B86" s="13"/>
      <c r="C86" s="21" t="s">
        <v>161</v>
      </c>
      <c r="D86" s="38"/>
      <c r="E86" s="38"/>
      <c r="F86" s="15" t="s">
        <v>162</v>
      </c>
      <c r="G86" s="1" t="s">
        <v>163</v>
      </c>
    </row>
    <row r="87" spans="2:7" ht="39" customHeight="1">
      <c r="B87" s="16"/>
      <c r="C87" s="16"/>
      <c r="D87" s="33" t="s">
        <v>164</v>
      </c>
      <c r="E87" s="33"/>
      <c r="F87" s="17" t="s">
        <v>165</v>
      </c>
      <c r="G87" s="2" t="s">
        <v>163</v>
      </c>
    </row>
    <row r="88" spans="2:7" ht="29.25" customHeight="1">
      <c r="B88" s="13"/>
      <c r="C88" s="14" t="s">
        <v>166</v>
      </c>
      <c r="D88" s="32"/>
      <c r="E88" s="32"/>
      <c r="F88" s="15" t="s">
        <v>167</v>
      </c>
      <c r="G88" s="1" t="s">
        <v>168</v>
      </c>
    </row>
    <row r="89" spans="2:7" ht="39" customHeight="1">
      <c r="B89" s="16"/>
      <c r="C89" s="16"/>
      <c r="D89" s="33" t="s">
        <v>164</v>
      </c>
      <c r="E89" s="33"/>
      <c r="F89" s="17" t="s">
        <v>165</v>
      </c>
      <c r="G89" s="2" t="s">
        <v>168</v>
      </c>
    </row>
    <row r="90" spans="2:7" ht="26.25" customHeight="1">
      <c r="B90" s="13"/>
      <c r="C90" s="14" t="s">
        <v>169</v>
      </c>
      <c r="D90" s="32"/>
      <c r="E90" s="32"/>
      <c r="F90" s="15" t="s">
        <v>170</v>
      </c>
      <c r="G90" s="1" t="s">
        <v>171</v>
      </c>
    </row>
    <row r="91" spans="2:7" ht="32.25" customHeight="1">
      <c r="B91" s="16"/>
      <c r="C91" s="16"/>
      <c r="D91" s="33" t="s">
        <v>164</v>
      </c>
      <c r="E91" s="33"/>
      <c r="F91" s="17" t="s">
        <v>165</v>
      </c>
      <c r="G91" s="2" t="s">
        <v>171</v>
      </c>
    </row>
    <row r="92" spans="2:7" ht="26.25" customHeight="1">
      <c r="B92" s="13"/>
      <c r="C92" s="14" t="s">
        <v>172</v>
      </c>
      <c r="D92" s="32"/>
      <c r="E92" s="32"/>
      <c r="F92" s="15" t="s">
        <v>173</v>
      </c>
      <c r="G92" s="1" t="s">
        <v>174</v>
      </c>
    </row>
    <row r="93" spans="2:7" ht="45" customHeight="1">
      <c r="B93" s="16"/>
      <c r="C93" s="16"/>
      <c r="D93" s="33" t="s">
        <v>164</v>
      </c>
      <c r="E93" s="33"/>
      <c r="F93" s="17" t="s">
        <v>165</v>
      </c>
      <c r="G93" s="2" t="s">
        <v>174</v>
      </c>
    </row>
    <row r="94" spans="2:7" ht="21.75" customHeight="1">
      <c r="B94" s="13"/>
      <c r="C94" s="14" t="s">
        <v>178</v>
      </c>
      <c r="D94" s="32"/>
      <c r="E94" s="32"/>
      <c r="F94" s="15" t="s">
        <v>16</v>
      </c>
      <c r="G94" s="1" t="s">
        <v>179</v>
      </c>
    </row>
    <row r="95" spans="2:7" ht="46.5" customHeight="1">
      <c r="B95" s="16"/>
      <c r="C95" s="16"/>
      <c r="D95" s="33" t="s">
        <v>164</v>
      </c>
      <c r="E95" s="33"/>
      <c r="F95" s="17" t="s">
        <v>165</v>
      </c>
      <c r="G95" s="2" t="s">
        <v>179</v>
      </c>
    </row>
    <row r="96" spans="2:7" ht="31.5" customHeight="1">
      <c r="B96" s="10" t="s">
        <v>13</v>
      </c>
      <c r="C96" s="10"/>
      <c r="D96" s="31"/>
      <c r="E96" s="31"/>
      <c r="F96" s="11" t="s">
        <v>14</v>
      </c>
      <c r="G96" s="12">
        <f>G97</f>
        <v>191209.12</v>
      </c>
    </row>
    <row r="97" spans="2:7" ht="30" customHeight="1">
      <c r="B97" s="13"/>
      <c r="C97" s="14" t="s">
        <v>15</v>
      </c>
      <c r="D97" s="32"/>
      <c r="E97" s="32"/>
      <c r="F97" s="15" t="s">
        <v>16</v>
      </c>
      <c r="G97" s="1">
        <f>G98+G99</f>
        <v>191209.12</v>
      </c>
    </row>
    <row r="98" spans="2:7" ht="39.75" customHeight="1">
      <c r="B98" s="16"/>
      <c r="C98" s="16"/>
      <c r="D98" s="33" t="s">
        <v>180</v>
      </c>
      <c r="E98" s="33"/>
      <c r="F98" s="17" t="s">
        <v>181</v>
      </c>
      <c r="G98" s="2" t="s">
        <v>182</v>
      </c>
    </row>
    <row r="99" spans="2:7" ht="39.75" customHeight="1">
      <c r="B99" s="16"/>
      <c r="C99" s="16"/>
      <c r="D99" s="33" t="s">
        <v>183</v>
      </c>
      <c r="E99" s="33"/>
      <c r="F99" s="17" t="s">
        <v>181</v>
      </c>
      <c r="G99" s="2" t="s">
        <v>184</v>
      </c>
    </row>
    <row r="100" spans="2:7" ht="31.5" customHeight="1">
      <c r="B100" s="10" t="s">
        <v>214</v>
      </c>
      <c r="C100" s="10"/>
      <c r="D100" s="32"/>
      <c r="E100" s="32"/>
      <c r="F100" s="11" t="s">
        <v>215</v>
      </c>
      <c r="G100" s="12">
        <v>50000</v>
      </c>
    </row>
    <row r="101" spans="2:7" ht="30" customHeight="1">
      <c r="B101" s="13"/>
      <c r="C101" s="14" t="s">
        <v>216</v>
      </c>
      <c r="D101" s="32"/>
      <c r="E101" s="32"/>
      <c r="F101" s="15" t="s">
        <v>217</v>
      </c>
      <c r="G101" s="1">
        <v>50000</v>
      </c>
    </row>
    <row r="102" spans="2:7" ht="39.75" customHeight="1">
      <c r="B102" s="16"/>
      <c r="C102" s="16"/>
      <c r="D102" s="33" t="s">
        <v>218</v>
      </c>
      <c r="E102" s="33"/>
      <c r="F102" s="17" t="s">
        <v>219</v>
      </c>
      <c r="G102" s="2">
        <v>50000</v>
      </c>
    </row>
    <row r="103" spans="2:7" ht="6" customHeight="1">
      <c r="B103" s="25"/>
      <c r="C103" s="25"/>
      <c r="D103" s="24"/>
      <c r="E103" s="24"/>
      <c r="F103" s="24"/>
      <c r="G103" s="24"/>
    </row>
    <row r="104" spans="2:7" ht="23.25" customHeight="1">
      <c r="B104" s="41" t="s">
        <v>210</v>
      </c>
      <c r="C104" s="41"/>
      <c r="D104" s="41"/>
      <c r="E104" s="41"/>
      <c r="F104" s="41"/>
      <c r="G104" s="22">
        <f>G24+G28+G31+G42+G46+G49+G76+G85+G96+G100</f>
        <v>46897103.88999999</v>
      </c>
    </row>
    <row r="105" spans="1:7" ht="16.5" customHeight="1">
      <c r="A105" s="27"/>
      <c r="B105" s="27"/>
      <c r="C105" s="27"/>
      <c r="D105" s="27"/>
      <c r="E105" s="27"/>
      <c r="F105" s="27"/>
      <c r="G105" s="27"/>
    </row>
    <row r="106" spans="2:7" ht="16.5" customHeight="1">
      <c r="B106" s="28" t="s">
        <v>0</v>
      </c>
      <c r="C106" s="28"/>
      <c r="D106" s="28"/>
      <c r="E106" s="29" t="s">
        <v>185</v>
      </c>
      <c r="F106" s="29"/>
      <c r="G106" s="29"/>
    </row>
    <row r="107" spans="1:7" ht="5.25" customHeight="1">
      <c r="A107" s="27"/>
      <c r="B107" s="27"/>
      <c r="C107" s="27"/>
      <c r="D107" s="27"/>
      <c r="E107" s="27"/>
      <c r="F107" s="27"/>
      <c r="G107" s="27"/>
    </row>
    <row r="108" spans="2:7" ht="16.5" customHeight="1">
      <c r="B108" s="8" t="s">
        <v>2</v>
      </c>
      <c r="C108" s="8" t="s">
        <v>3</v>
      </c>
      <c r="D108" s="30" t="s">
        <v>4</v>
      </c>
      <c r="E108" s="30"/>
      <c r="F108" s="8" t="s">
        <v>5</v>
      </c>
      <c r="G108" s="9" t="s">
        <v>208</v>
      </c>
    </row>
    <row r="109" spans="2:7" ht="32.25" customHeight="1">
      <c r="B109" s="10" t="s">
        <v>186</v>
      </c>
      <c r="C109" s="10"/>
      <c r="D109" s="31"/>
      <c r="E109" s="31"/>
      <c r="F109" s="11" t="s">
        <v>187</v>
      </c>
      <c r="G109" s="12" t="s">
        <v>188</v>
      </c>
    </row>
    <row r="110" spans="2:7" ht="26.25" customHeight="1">
      <c r="B110" s="13"/>
      <c r="C110" s="14" t="s">
        <v>189</v>
      </c>
      <c r="D110" s="32"/>
      <c r="E110" s="32"/>
      <c r="F110" s="15" t="s">
        <v>190</v>
      </c>
      <c r="G110" s="1" t="s">
        <v>188</v>
      </c>
    </row>
    <row r="111" spans="2:7" ht="39.75" customHeight="1">
      <c r="B111" s="16"/>
      <c r="C111" s="16"/>
      <c r="D111" s="33" t="s">
        <v>191</v>
      </c>
      <c r="E111" s="33"/>
      <c r="F111" s="17" t="s">
        <v>192</v>
      </c>
      <c r="G111" s="2" t="s">
        <v>188</v>
      </c>
    </row>
    <row r="112" spans="2:7" ht="30.75" customHeight="1">
      <c r="B112" s="10" t="s">
        <v>193</v>
      </c>
      <c r="C112" s="10"/>
      <c r="D112" s="31"/>
      <c r="E112" s="31"/>
      <c r="F112" s="11" t="s">
        <v>194</v>
      </c>
      <c r="G112" s="12" t="s">
        <v>195</v>
      </c>
    </row>
    <row r="113" spans="2:7" ht="27.75" customHeight="1">
      <c r="B113" s="13"/>
      <c r="C113" s="14" t="s">
        <v>196</v>
      </c>
      <c r="D113" s="32"/>
      <c r="E113" s="32"/>
      <c r="F113" s="15" t="s">
        <v>197</v>
      </c>
      <c r="G113" s="1" t="s">
        <v>195</v>
      </c>
    </row>
    <row r="114" spans="2:7" ht="42.75" customHeight="1">
      <c r="B114" s="16"/>
      <c r="C114" s="16"/>
      <c r="D114" s="33" t="s">
        <v>191</v>
      </c>
      <c r="E114" s="33"/>
      <c r="F114" s="17" t="s">
        <v>192</v>
      </c>
      <c r="G114" s="2" t="s">
        <v>195</v>
      </c>
    </row>
    <row r="115" spans="2:7" ht="22.5" customHeight="1">
      <c r="B115" s="10" t="s">
        <v>198</v>
      </c>
      <c r="C115" s="10"/>
      <c r="D115" s="31"/>
      <c r="E115" s="31"/>
      <c r="F115" s="11" t="s">
        <v>199</v>
      </c>
      <c r="G115" s="12" t="s">
        <v>200</v>
      </c>
    </row>
    <row r="116" spans="2:7" ht="26.25" customHeight="1">
      <c r="B116" s="13"/>
      <c r="C116" s="14" t="s">
        <v>201</v>
      </c>
      <c r="D116" s="32"/>
      <c r="E116" s="32"/>
      <c r="F116" s="15" t="s">
        <v>16</v>
      </c>
      <c r="G116" s="1" t="s">
        <v>200</v>
      </c>
    </row>
    <row r="117" spans="2:7" ht="41.25" customHeight="1">
      <c r="B117" s="16"/>
      <c r="C117" s="16"/>
      <c r="D117" s="33" t="s">
        <v>191</v>
      </c>
      <c r="E117" s="33"/>
      <c r="F117" s="17" t="s">
        <v>192</v>
      </c>
      <c r="G117" s="2" t="s">
        <v>200</v>
      </c>
    </row>
    <row r="118" spans="2:7" ht="24" customHeight="1">
      <c r="B118" s="10" t="s">
        <v>157</v>
      </c>
      <c r="C118" s="10"/>
      <c r="D118" s="31"/>
      <c r="E118" s="31"/>
      <c r="F118" s="11" t="s">
        <v>158</v>
      </c>
      <c r="G118" s="12" t="s">
        <v>202</v>
      </c>
    </row>
    <row r="119" spans="2:7" ht="26.25" customHeight="1">
      <c r="B119" s="13"/>
      <c r="C119" s="14" t="s">
        <v>203</v>
      </c>
      <c r="D119" s="32"/>
      <c r="E119" s="32"/>
      <c r="F119" s="15" t="s">
        <v>204</v>
      </c>
      <c r="G119" s="1" t="s">
        <v>205</v>
      </c>
    </row>
    <row r="120" spans="2:7" ht="39.75" customHeight="1">
      <c r="B120" s="16"/>
      <c r="C120" s="16"/>
      <c r="D120" s="33" t="s">
        <v>191</v>
      </c>
      <c r="E120" s="33"/>
      <c r="F120" s="17" t="s">
        <v>192</v>
      </c>
      <c r="G120" s="2" t="s">
        <v>205</v>
      </c>
    </row>
    <row r="121" spans="2:7" ht="30" customHeight="1">
      <c r="B121" s="13"/>
      <c r="C121" s="14" t="s">
        <v>159</v>
      </c>
      <c r="D121" s="32"/>
      <c r="E121" s="32"/>
      <c r="F121" s="15" t="s">
        <v>160</v>
      </c>
      <c r="G121" s="1" t="s">
        <v>206</v>
      </c>
    </row>
    <row r="122" spans="2:7" ht="50.25" customHeight="1">
      <c r="B122" s="16"/>
      <c r="C122" s="16"/>
      <c r="D122" s="33" t="s">
        <v>191</v>
      </c>
      <c r="E122" s="33"/>
      <c r="F122" s="17" t="s">
        <v>192</v>
      </c>
      <c r="G122" s="2" t="s">
        <v>206</v>
      </c>
    </row>
    <row r="123" spans="2:7" ht="46.5" customHeight="1">
      <c r="B123" s="13"/>
      <c r="C123" s="14" t="s">
        <v>161</v>
      </c>
      <c r="D123" s="32"/>
      <c r="E123" s="32"/>
      <c r="F123" s="15" t="s">
        <v>162</v>
      </c>
      <c r="G123" s="1" t="s">
        <v>177</v>
      </c>
    </row>
    <row r="124" spans="2:7" ht="45" customHeight="1">
      <c r="B124" s="16"/>
      <c r="C124" s="16"/>
      <c r="D124" s="33" t="s">
        <v>191</v>
      </c>
      <c r="E124" s="33"/>
      <c r="F124" s="17" t="s">
        <v>192</v>
      </c>
      <c r="G124" s="2" t="s">
        <v>177</v>
      </c>
    </row>
    <row r="125" spans="2:7" ht="27.75" customHeight="1">
      <c r="B125" s="13"/>
      <c r="C125" s="14" t="s">
        <v>175</v>
      </c>
      <c r="D125" s="32"/>
      <c r="E125" s="32"/>
      <c r="F125" s="15" t="s">
        <v>176</v>
      </c>
      <c r="G125" s="1" t="s">
        <v>101</v>
      </c>
    </row>
    <row r="126" spans="2:7" ht="35.25" customHeight="1">
      <c r="B126" s="16"/>
      <c r="C126" s="16"/>
      <c r="D126" s="33" t="s">
        <v>191</v>
      </c>
      <c r="E126" s="33"/>
      <c r="F126" s="17" t="s">
        <v>192</v>
      </c>
      <c r="G126" s="2" t="s">
        <v>101</v>
      </c>
    </row>
    <row r="127" spans="2:7" ht="5.25" customHeight="1">
      <c r="B127" s="37"/>
      <c r="C127" s="37"/>
      <c r="D127" s="27"/>
      <c r="E127" s="27"/>
      <c r="F127" s="27"/>
      <c r="G127" s="27"/>
    </row>
    <row r="128" spans="2:7" ht="23.25" customHeight="1">
      <c r="B128" s="41" t="s">
        <v>209</v>
      </c>
      <c r="C128" s="41"/>
      <c r="D128" s="41"/>
      <c r="E128" s="41"/>
      <c r="F128" s="41"/>
      <c r="G128" s="18" t="s">
        <v>207</v>
      </c>
    </row>
    <row r="129" spans="1:7" ht="9" customHeight="1">
      <c r="A129" s="27"/>
      <c r="B129" s="27"/>
      <c r="C129" s="27"/>
      <c r="D129" s="27"/>
      <c r="E129" s="27"/>
      <c r="F129" s="27"/>
      <c r="G129" s="27"/>
    </row>
    <row r="130" spans="2:7" ht="23.25" customHeight="1">
      <c r="B130" s="42" t="s">
        <v>220</v>
      </c>
      <c r="C130" s="43"/>
      <c r="D130" s="43"/>
      <c r="E130" s="43"/>
      <c r="F130" s="44"/>
      <c r="G130" s="23">
        <f>G18+G104+G128</f>
        <v>52568088.82999999</v>
      </c>
    </row>
  </sheetData>
  <sheetProtection/>
  <mergeCells count="135">
    <mergeCell ref="D100:E100"/>
    <mergeCell ref="D101:E101"/>
    <mergeCell ref="D102:E102"/>
    <mergeCell ref="A129:G129"/>
    <mergeCell ref="D125:E125"/>
    <mergeCell ref="D126:E126"/>
    <mergeCell ref="B127:C127"/>
    <mergeCell ref="D115:E115"/>
    <mergeCell ref="D116:E116"/>
    <mergeCell ref="D117:E117"/>
    <mergeCell ref="B130:F130"/>
    <mergeCell ref="D121:E121"/>
    <mergeCell ref="D127:G127"/>
    <mergeCell ref="D122:E122"/>
    <mergeCell ref="D123:E123"/>
    <mergeCell ref="D124:E124"/>
    <mergeCell ref="B128:F128"/>
    <mergeCell ref="D118:E118"/>
    <mergeCell ref="D119:E119"/>
    <mergeCell ref="D120:E120"/>
    <mergeCell ref="D109:E109"/>
    <mergeCell ref="D110:E110"/>
    <mergeCell ref="D111:E111"/>
    <mergeCell ref="D112:E112"/>
    <mergeCell ref="D113:E113"/>
    <mergeCell ref="D114:E114"/>
    <mergeCell ref="A105:G105"/>
    <mergeCell ref="B106:D106"/>
    <mergeCell ref="E106:G106"/>
    <mergeCell ref="A107:G107"/>
    <mergeCell ref="D108:E108"/>
    <mergeCell ref="B104:F104"/>
    <mergeCell ref="D97:E97"/>
    <mergeCell ref="D98:E98"/>
    <mergeCell ref="D99:E99"/>
    <mergeCell ref="D94:E94"/>
    <mergeCell ref="D95:E95"/>
    <mergeCell ref="D96:E96"/>
    <mergeCell ref="D88:E88"/>
    <mergeCell ref="D89:E89"/>
    <mergeCell ref="D90:E90"/>
    <mergeCell ref="D91:E91"/>
    <mergeCell ref="D92:E92"/>
    <mergeCell ref="D93:E93"/>
    <mergeCell ref="D86:E86"/>
    <mergeCell ref="D87:E87"/>
    <mergeCell ref="D85:E85"/>
    <mergeCell ref="D82:E82"/>
    <mergeCell ref="D83:E83"/>
    <mergeCell ref="D84:E84"/>
    <mergeCell ref="D76:E76"/>
    <mergeCell ref="D77:E77"/>
    <mergeCell ref="D78:E78"/>
    <mergeCell ref="D79:E79"/>
    <mergeCell ref="D80:E80"/>
    <mergeCell ref="D81:E81"/>
    <mergeCell ref="D73:E73"/>
    <mergeCell ref="D74:E74"/>
    <mergeCell ref="D75:E75"/>
    <mergeCell ref="D67:E67"/>
    <mergeCell ref="D68:E68"/>
    <mergeCell ref="D69:E69"/>
    <mergeCell ref="D70:E70"/>
    <mergeCell ref="D71:E71"/>
    <mergeCell ref="D72:E72"/>
    <mergeCell ref="D61:E61"/>
    <mergeCell ref="D62:E62"/>
    <mergeCell ref="D63:E63"/>
    <mergeCell ref="D64:E64"/>
    <mergeCell ref="D65:E65"/>
    <mergeCell ref="D66:E66"/>
    <mergeCell ref="D55:E55"/>
    <mergeCell ref="D56:E56"/>
    <mergeCell ref="D57:E57"/>
    <mergeCell ref="D58:E58"/>
    <mergeCell ref="D59:E59"/>
    <mergeCell ref="D60:E60"/>
    <mergeCell ref="D49:E49"/>
    <mergeCell ref="D50:E50"/>
    <mergeCell ref="D51:E51"/>
    <mergeCell ref="D52:E52"/>
    <mergeCell ref="D53:E53"/>
    <mergeCell ref="D54:E54"/>
    <mergeCell ref="D46:E46"/>
    <mergeCell ref="D47:E47"/>
    <mergeCell ref="D48:E48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A22:G22"/>
    <mergeCell ref="D23:E23"/>
    <mergeCell ref="D24:E24"/>
    <mergeCell ref="D25:E25"/>
    <mergeCell ref="D26:E26"/>
    <mergeCell ref="D27:E27"/>
    <mergeCell ref="A19:G19"/>
    <mergeCell ref="A20:G20"/>
    <mergeCell ref="B21:D21"/>
    <mergeCell ref="E21:G21"/>
    <mergeCell ref="D13:E13"/>
    <mergeCell ref="D14:E14"/>
    <mergeCell ref="D15:E15"/>
    <mergeCell ref="D16:E16"/>
    <mergeCell ref="B17:C17"/>
    <mergeCell ref="D8:E8"/>
    <mergeCell ref="D9:E9"/>
    <mergeCell ref="D10:E10"/>
    <mergeCell ref="D11:E11"/>
    <mergeCell ref="D12:E12"/>
    <mergeCell ref="B18:F18"/>
    <mergeCell ref="D103:G103"/>
    <mergeCell ref="B103:C103"/>
    <mergeCell ref="B2:G2"/>
    <mergeCell ref="A3:G3"/>
    <mergeCell ref="B4:D4"/>
    <mergeCell ref="E4:G4"/>
    <mergeCell ref="A5:G5"/>
    <mergeCell ref="D6:E6"/>
    <mergeCell ref="D17:G17"/>
    <mergeCell ref="D7:E7"/>
  </mergeCells>
  <printOptions horizontalCentered="1"/>
  <pageMargins left="0.35433070866141736" right="0.35433070866141736" top="0.3937007874015748" bottom="0.5905511811023623" header="0.5118110236220472" footer="0.31496062992125984"/>
  <pageSetup horizontalDpi="600" verticalDpi="600" orientation="portrait" paperSize="9" scale="90" r:id="rId1"/>
  <headerFooter>
    <oddFooter>&amp;CStrona &amp;P z &amp;N</oddFooter>
  </headerFooter>
  <rowBreaks count="3" manualBreakCount="3">
    <brk id="41" max="255" man="1"/>
    <brk id="75" max="6" man="1"/>
    <brk id="10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Elzbieta Mlodawska</cp:lastModifiedBy>
  <cp:lastPrinted>2014-01-14T06:17:13Z</cp:lastPrinted>
  <dcterms:modified xsi:type="dcterms:W3CDTF">2014-01-20T13:38:20Z</dcterms:modified>
  <cp:category/>
  <cp:version/>
  <cp:contentType/>
  <cp:contentStatus/>
</cp:coreProperties>
</file>